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filterPrivacy="1" defaultThemeVersion="124226"/>
  <xr:revisionPtr revIDLastSave="0" documentId="13_ncr:1_{1DE9DE76-3652-4394-B96C-EFE3AEC3EE6B}" xr6:coauthVersionLast="47" xr6:coauthVersionMax="47" xr10:uidLastSave="{00000000-0000-0000-0000-000000000000}"/>
  <bookViews>
    <workbookView xWindow="10965" yWindow="0" windowWidth="25725" windowHeight="14370" tabRatio="838" xr2:uid="{00000000-000D-0000-FFFF-FFFF00000000}"/>
  </bookViews>
  <sheets>
    <sheet name="기초단가산출합계(부식)" sheetId="1" r:id="rId1"/>
    <sheet name="1. 농산" sheetId="2" r:id="rId2"/>
    <sheet name="2. 과일" sheetId="3" r:id="rId3"/>
    <sheet name="3. 수산.건어물" sheetId="4" r:id="rId4"/>
    <sheet name="4. 음료, 유제품" sheetId="5" r:id="rId5"/>
    <sheet name="5. 육류" sheetId="6" r:id="rId6"/>
    <sheet name="6. 공산" sheetId="7" r:id="rId7"/>
  </sheets>
  <definedNames>
    <definedName name="_xlnm._FilterDatabase" localSheetId="1" hidden="1">'1. 농산'!$B$1:$B$79</definedName>
    <definedName name="_xlnm._FilterDatabase" localSheetId="2" hidden="1">'2. 과일'!$B$1:$B$11</definedName>
    <definedName name="_xlnm._FilterDatabase" localSheetId="3" hidden="1">'3. 수산.건어물'!$B$1:$B$17</definedName>
    <definedName name="_xlnm._FilterDatabase" localSheetId="4" hidden="1">'4. 음료, 유제품'!$B$1:$B$14</definedName>
    <definedName name="_xlnm._FilterDatabase" localSheetId="5" hidden="1">'5. 육류'!$B$1:$B$20</definedName>
    <definedName name="_xlnm._FilterDatabase" localSheetId="6" hidden="1">'6. 공산'!$A$3:$I$406</definedName>
    <definedName name="_xlnm.Print_Titles" localSheetId="1">'1. 농산'!$1:$3</definedName>
    <definedName name="_xlnm.Print_Titles" localSheetId="2">'2. 과일'!$1:$3</definedName>
    <definedName name="_xlnm.Print_Titles" localSheetId="3">'3. 수산.건어물'!$1:$3</definedName>
    <definedName name="_xlnm.Print_Titles" localSheetId="4">'4. 음료, 유제품'!$1:$3</definedName>
    <definedName name="_xlnm.Print_Titles" localSheetId="5">'5. 육류'!$1:$3</definedName>
    <definedName name="_xlnm.Print_Titles" localSheetId="6">'6. 공산'!$1:$3</definedName>
  </definedNames>
  <calcPr calcId="191029"/>
</workbook>
</file>

<file path=xl/calcChain.xml><?xml version="1.0" encoding="utf-8"?>
<calcChain xmlns="http://schemas.openxmlformats.org/spreadsheetml/2006/main">
  <c r="F256" i="7" l="1"/>
  <c r="F13" i="1" l="1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85" i="7"/>
  <c r="L286" i="7"/>
  <c r="L287" i="7"/>
  <c r="L288" i="7"/>
  <c r="L289" i="7"/>
  <c r="L290" i="7"/>
  <c r="L291" i="7"/>
  <c r="L292" i="7"/>
  <c r="L293" i="7"/>
  <c r="L294" i="7"/>
  <c r="L295" i="7"/>
  <c r="L296" i="7"/>
  <c r="L297" i="7"/>
  <c r="L298" i="7"/>
  <c r="L299" i="7"/>
  <c r="L300" i="7"/>
  <c r="L301" i="7"/>
  <c r="L302" i="7"/>
  <c r="L303" i="7"/>
  <c r="L304" i="7"/>
  <c r="L305" i="7"/>
  <c r="L306" i="7"/>
  <c r="L307" i="7"/>
  <c r="L308" i="7"/>
  <c r="L309" i="7"/>
  <c r="L310" i="7"/>
  <c r="L311" i="7"/>
  <c r="L312" i="7"/>
  <c r="L313" i="7"/>
  <c r="L314" i="7"/>
  <c r="L315" i="7"/>
  <c r="L316" i="7"/>
  <c r="L317" i="7"/>
  <c r="L318" i="7"/>
  <c r="L319" i="7"/>
  <c r="L320" i="7"/>
  <c r="L321" i="7"/>
  <c r="L322" i="7"/>
  <c r="L323" i="7"/>
  <c r="L324" i="7"/>
  <c r="L325" i="7"/>
  <c r="L326" i="7"/>
  <c r="L327" i="7"/>
  <c r="L328" i="7"/>
  <c r="L329" i="7"/>
  <c r="L330" i="7"/>
  <c r="L331" i="7"/>
  <c r="L332" i="7"/>
  <c r="L333" i="7"/>
  <c r="L334" i="7"/>
  <c r="L335" i="7"/>
  <c r="L336" i="7"/>
  <c r="L337" i="7"/>
  <c r="L338" i="7"/>
  <c r="L339" i="7"/>
  <c r="L340" i="7"/>
  <c r="L341" i="7"/>
  <c r="L342" i="7"/>
  <c r="L343" i="7"/>
  <c r="L344" i="7"/>
  <c r="L345" i="7"/>
  <c r="L346" i="7"/>
  <c r="L347" i="7"/>
  <c r="L348" i="7"/>
  <c r="L349" i="7"/>
  <c r="L350" i="7"/>
  <c r="L351" i="7"/>
  <c r="L352" i="7"/>
  <c r="L353" i="7"/>
  <c r="L354" i="7"/>
  <c r="L355" i="7"/>
  <c r="L356" i="7"/>
  <c r="L357" i="7"/>
  <c r="L358" i="7"/>
  <c r="L359" i="7"/>
  <c r="L360" i="7"/>
  <c r="L361" i="7"/>
  <c r="L362" i="7"/>
  <c r="L363" i="7"/>
  <c r="L364" i="7"/>
  <c r="L365" i="7"/>
  <c r="L366" i="7"/>
  <c r="L367" i="7"/>
  <c r="L368" i="7"/>
  <c r="L369" i="7"/>
  <c r="L370" i="7"/>
  <c r="L371" i="7"/>
  <c r="L372" i="7"/>
  <c r="L373" i="7"/>
  <c r="L374" i="7"/>
  <c r="L375" i="7"/>
  <c r="L376" i="7"/>
  <c r="L377" i="7"/>
  <c r="L378" i="7"/>
  <c r="L379" i="7"/>
  <c r="L380" i="7"/>
  <c r="L381" i="7"/>
  <c r="L382" i="7"/>
  <c r="L383" i="7"/>
  <c r="L384" i="7"/>
  <c r="L385" i="7"/>
  <c r="L386" i="7"/>
  <c r="L387" i="7"/>
  <c r="L388" i="7"/>
  <c r="L389" i="7"/>
  <c r="L390" i="7"/>
  <c r="L391" i="7"/>
  <c r="L392" i="7"/>
  <c r="L393" i="7"/>
  <c r="L394" i="7"/>
  <c r="L395" i="7"/>
  <c r="L396" i="7"/>
  <c r="L397" i="7"/>
  <c r="L398" i="7"/>
  <c r="L399" i="7"/>
  <c r="L400" i="7"/>
  <c r="L401" i="7"/>
  <c r="L402" i="7"/>
  <c r="L403" i="7"/>
  <c r="L404" i="7"/>
  <c r="L405" i="7"/>
  <c r="L4" i="7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4" i="6"/>
  <c r="L5" i="5"/>
  <c r="L6" i="5"/>
  <c r="L7" i="5"/>
  <c r="L8" i="5"/>
  <c r="L9" i="5"/>
  <c r="L10" i="5"/>
  <c r="L11" i="5"/>
  <c r="L12" i="5"/>
  <c r="L4" i="5"/>
  <c r="L5" i="4"/>
  <c r="L6" i="4"/>
  <c r="L7" i="4"/>
  <c r="L8" i="4"/>
  <c r="L9" i="4"/>
  <c r="L10" i="4"/>
  <c r="L11" i="4"/>
  <c r="L12" i="4"/>
  <c r="L13" i="4"/>
  <c r="L14" i="4"/>
  <c r="L4" i="4"/>
  <c r="M5" i="3"/>
  <c r="M6" i="3"/>
  <c r="M7" i="3"/>
  <c r="M4" i="3"/>
  <c r="M10" i="2"/>
  <c r="M4" i="2"/>
  <c r="M5" i="2"/>
  <c r="M6" i="2"/>
  <c r="M7" i="2"/>
  <c r="M8" i="2"/>
  <c r="M9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51" i="2"/>
  <c r="F6" i="5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5" i="5"/>
  <c r="F7" i="5"/>
  <c r="F8" i="5"/>
  <c r="F9" i="5"/>
  <c r="F10" i="5"/>
  <c r="F11" i="5"/>
  <c r="F12" i="5"/>
  <c r="F5" i="4"/>
  <c r="F6" i="4"/>
  <c r="F7" i="4"/>
  <c r="F8" i="4"/>
  <c r="F9" i="4"/>
  <c r="F10" i="4"/>
  <c r="F11" i="4"/>
  <c r="F12" i="4"/>
  <c r="F13" i="4"/>
  <c r="F14" i="4"/>
  <c r="F5" i="3"/>
  <c r="F6" i="3"/>
  <c r="F7" i="3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G69" i="2" s="1"/>
  <c r="C10" i="1"/>
  <c r="F4" i="7"/>
  <c r="F4" i="6"/>
  <c r="F4" i="5"/>
  <c r="F51" i="2"/>
  <c r="F4" i="3"/>
  <c r="F4" i="4"/>
  <c r="G4" i="3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4" i="2"/>
  <c r="H70" i="2"/>
  <c r="C5" i="1"/>
  <c r="J70" i="2"/>
  <c r="G51" i="2" l="1"/>
  <c r="G6" i="2"/>
  <c r="C9" i="1"/>
  <c r="G10" i="4"/>
  <c r="G8" i="4"/>
  <c r="G6" i="4"/>
  <c r="G6" i="6"/>
  <c r="G14" i="4" l="1"/>
  <c r="C6" i="1"/>
  <c r="C8" i="1"/>
  <c r="C7" i="1"/>
  <c r="F22" i="7" l="1"/>
  <c r="F349" i="7"/>
  <c r="G349" i="7" s="1"/>
  <c r="G66" i="2" l="1"/>
  <c r="G63" i="2"/>
  <c r="G5" i="3"/>
  <c r="G8" i="3" s="1"/>
  <c r="G6" i="3"/>
  <c r="G7" i="3"/>
  <c r="F246" i="7"/>
  <c r="G246" i="7" s="1"/>
  <c r="F56" i="7"/>
  <c r="G56" i="7" s="1"/>
  <c r="F57" i="7"/>
  <c r="G57" i="7" s="1"/>
  <c r="E6" i="1" l="1"/>
  <c r="F5" i="7"/>
  <c r="G5" i="7" s="1"/>
  <c r="F6" i="7"/>
  <c r="G6" i="7" s="1"/>
  <c r="F7" i="7"/>
  <c r="G7" i="7" s="1"/>
  <c r="F8" i="7"/>
  <c r="G8" i="7" s="1"/>
  <c r="F9" i="7"/>
  <c r="G9" i="7" s="1"/>
  <c r="F10" i="7"/>
  <c r="G10" i="7" s="1"/>
  <c r="F11" i="7"/>
  <c r="G11" i="7" s="1"/>
  <c r="F12" i="7"/>
  <c r="G12" i="7" s="1"/>
  <c r="F13" i="7"/>
  <c r="G13" i="7" s="1"/>
  <c r="F14" i="7"/>
  <c r="G14" i="7" s="1"/>
  <c r="F15" i="7"/>
  <c r="G15" i="7" s="1"/>
  <c r="F16" i="7"/>
  <c r="G16" i="7" s="1"/>
  <c r="F17" i="7"/>
  <c r="G17" i="7" s="1"/>
  <c r="F18" i="7"/>
  <c r="G18" i="7" s="1"/>
  <c r="F19" i="7"/>
  <c r="G19" i="7" s="1"/>
  <c r="F20" i="7"/>
  <c r="G20" i="7" s="1"/>
  <c r="F21" i="7"/>
  <c r="G21" i="7" s="1"/>
  <c r="G22" i="7"/>
  <c r="F23" i="7"/>
  <c r="G23" i="7" s="1"/>
  <c r="F24" i="7"/>
  <c r="G24" i="7" s="1"/>
  <c r="F25" i="7"/>
  <c r="G25" i="7" s="1"/>
  <c r="F26" i="7"/>
  <c r="G26" i="7" s="1"/>
  <c r="F27" i="7"/>
  <c r="G27" i="7" s="1"/>
  <c r="F28" i="7"/>
  <c r="G28" i="7" s="1"/>
  <c r="F29" i="7"/>
  <c r="G29" i="7" s="1"/>
  <c r="F30" i="7"/>
  <c r="G30" i="7" s="1"/>
  <c r="F31" i="7"/>
  <c r="G31" i="7" s="1"/>
  <c r="F32" i="7"/>
  <c r="G32" i="7" s="1"/>
  <c r="F33" i="7"/>
  <c r="G33" i="7" s="1"/>
  <c r="F34" i="7"/>
  <c r="G34" i="7" s="1"/>
  <c r="F35" i="7"/>
  <c r="G35" i="7" s="1"/>
  <c r="F36" i="7"/>
  <c r="G36" i="7" s="1"/>
  <c r="F37" i="7"/>
  <c r="G37" i="7" s="1"/>
  <c r="F38" i="7"/>
  <c r="G38" i="7" s="1"/>
  <c r="F39" i="7"/>
  <c r="G39" i="7" s="1"/>
  <c r="F40" i="7"/>
  <c r="G40" i="7" s="1"/>
  <c r="F41" i="7"/>
  <c r="G41" i="7" s="1"/>
  <c r="F42" i="7"/>
  <c r="G42" i="7" s="1"/>
  <c r="F43" i="7"/>
  <c r="G43" i="7" s="1"/>
  <c r="F44" i="7"/>
  <c r="G44" i="7" s="1"/>
  <c r="F45" i="7"/>
  <c r="G45" i="7" s="1"/>
  <c r="F46" i="7"/>
  <c r="G46" i="7" s="1"/>
  <c r="F47" i="7"/>
  <c r="G47" i="7" s="1"/>
  <c r="F48" i="7"/>
  <c r="G48" i="7" s="1"/>
  <c r="F49" i="7"/>
  <c r="G49" i="7" s="1"/>
  <c r="F50" i="7"/>
  <c r="G50" i="7" s="1"/>
  <c r="F51" i="7"/>
  <c r="G51" i="7" s="1"/>
  <c r="F52" i="7"/>
  <c r="G52" i="7" s="1"/>
  <c r="F53" i="7"/>
  <c r="G53" i="7" s="1"/>
  <c r="F54" i="7"/>
  <c r="G54" i="7" s="1"/>
  <c r="F55" i="7"/>
  <c r="G55" i="7" s="1"/>
  <c r="F58" i="7"/>
  <c r="G58" i="7" s="1"/>
  <c r="F59" i="7"/>
  <c r="G59" i="7" s="1"/>
  <c r="F60" i="7"/>
  <c r="G60" i="7" s="1"/>
  <c r="F61" i="7"/>
  <c r="G61" i="7" s="1"/>
  <c r="F62" i="7"/>
  <c r="G62" i="7" s="1"/>
  <c r="F63" i="7"/>
  <c r="G63" i="7" s="1"/>
  <c r="F64" i="7"/>
  <c r="G64" i="7" s="1"/>
  <c r="F65" i="7"/>
  <c r="G65" i="7" s="1"/>
  <c r="F66" i="7"/>
  <c r="G66" i="7" s="1"/>
  <c r="F67" i="7"/>
  <c r="G67" i="7" s="1"/>
  <c r="F68" i="7"/>
  <c r="G68" i="7" s="1"/>
  <c r="F69" i="7"/>
  <c r="G69" i="7" s="1"/>
  <c r="F70" i="7"/>
  <c r="G70" i="7" s="1"/>
  <c r="F71" i="7"/>
  <c r="G71" i="7" s="1"/>
  <c r="F72" i="7"/>
  <c r="G72" i="7" s="1"/>
  <c r="F73" i="7"/>
  <c r="G73" i="7" s="1"/>
  <c r="F74" i="7"/>
  <c r="G74" i="7" s="1"/>
  <c r="F75" i="7"/>
  <c r="G75" i="7" s="1"/>
  <c r="F76" i="7"/>
  <c r="G76" i="7" s="1"/>
  <c r="F77" i="7"/>
  <c r="G77" i="7" s="1"/>
  <c r="F78" i="7"/>
  <c r="G78" i="7" s="1"/>
  <c r="F79" i="7"/>
  <c r="G79" i="7" s="1"/>
  <c r="F80" i="7"/>
  <c r="G80" i="7" s="1"/>
  <c r="F81" i="7"/>
  <c r="G81" i="7" s="1"/>
  <c r="F82" i="7"/>
  <c r="G82" i="7" s="1"/>
  <c r="F83" i="7"/>
  <c r="G83" i="7" s="1"/>
  <c r="F84" i="7"/>
  <c r="G84" i="7" s="1"/>
  <c r="F85" i="7"/>
  <c r="G85" i="7" s="1"/>
  <c r="F86" i="7"/>
  <c r="G86" i="7" s="1"/>
  <c r="F87" i="7"/>
  <c r="G87" i="7" s="1"/>
  <c r="F88" i="7"/>
  <c r="G88" i="7" s="1"/>
  <c r="F89" i="7"/>
  <c r="G89" i="7" s="1"/>
  <c r="F90" i="7"/>
  <c r="G90" i="7" s="1"/>
  <c r="F91" i="7"/>
  <c r="G91" i="7" s="1"/>
  <c r="F92" i="7"/>
  <c r="G92" i="7" s="1"/>
  <c r="F93" i="7"/>
  <c r="G93" i="7" s="1"/>
  <c r="F94" i="7"/>
  <c r="G94" i="7" s="1"/>
  <c r="F95" i="7"/>
  <c r="G95" i="7" s="1"/>
  <c r="F96" i="7"/>
  <c r="G96" i="7" s="1"/>
  <c r="F97" i="7"/>
  <c r="G97" i="7" s="1"/>
  <c r="F98" i="7"/>
  <c r="G98" i="7" s="1"/>
  <c r="F99" i="7"/>
  <c r="G99" i="7" s="1"/>
  <c r="F100" i="7"/>
  <c r="G100" i="7" s="1"/>
  <c r="F101" i="7"/>
  <c r="G101" i="7" s="1"/>
  <c r="F102" i="7"/>
  <c r="G102" i="7" s="1"/>
  <c r="F103" i="7"/>
  <c r="G103" i="7" s="1"/>
  <c r="F104" i="7"/>
  <c r="G104" i="7" s="1"/>
  <c r="F105" i="7"/>
  <c r="G105" i="7" s="1"/>
  <c r="F106" i="7"/>
  <c r="G106" i="7" s="1"/>
  <c r="F107" i="7"/>
  <c r="G107" i="7" s="1"/>
  <c r="F108" i="7"/>
  <c r="G108" i="7" s="1"/>
  <c r="F109" i="7"/>
  <c r="G109" i="7" s="1"/>
  <c r="F110" i="7"/>
  <c r="G110" i="7" s="1"/>
  <c r="F111" i="7"/>
  <c r="G111" i="7" s="1"/>
  <c r="F112" i="7"/>
  <c r="G112" i="7" s="1"/>
  <c r="F113" i="7"/>
  <c r="G113" i="7" s="1"/>
  <c r="F114" i="7"/>
  <c r="G114" i="7" s="1"/>
  <c r="F115" i="7"/>
  <c r="G115" i="7" s="1"/>
  <c r="F116" i="7"/>
  <c r="G116" i="7" s="1"/>
  <c r="F117" i="7"/>
  <c r="G117" i="7" s="1"/>
  <c r="F118" i="7"/>
  <c r="G118" i="7" s="1"/>
  <c r="F119" i="7"/>
  <c r="G119" i="7" s="1"/>
  <c r="F120" i="7"/>
  <c r="G120" i="7" s="1"/>
  <c r="F121" i="7"/>
  <c r="G121" i="7" s="1"/>
  <c r="F122" i="7"/>
  <c r="G122" i="7" s="1"/>
  <c r="F123" i="7"/>
  <c r="G123" i="7" s="1"/>
  <c r="F124" i="7"/>
  <c r="G124" i="7" s="1"/>
  <c r="F125" i="7"/>
  <c r="G125" i="7" s="1"/>
  <c r="F126" i="7"/>
  <c r="G126" i="7" s="1"/>
  <c r="F127" i="7"/>
  <c r="G127" i="7" s="1"/>
  <c r="F128" i="7"/>
  <c r="G128" i="7" s="1"/>
  <c r="F129" i="7"/>
  <c r="G129" i="7" s="1"/>
  <c r="F130" i="7"/>
  <c r="G130" i="7" s="1"/>
  <c r="F131" i="7"/>
  <c r="G131" i="7" s="1"/>
  <c r="F132" i="7"/>
  <c r="G132" i="7" s="1"/>
  <c r="F133" i="7"/>
  <c r="G133" i="7" s="1"/>
  <c r="F134" i="7"/>
  <c r="G134" i="7" s="1"/>
  <c r="F135" i="7"/>
  <c r="G135" i="7" s="1"/>
  <c r="F136" i="7"/>
  <c r="G136" i="7" s="1"/>
  <c r="F137" i="7"/>
  <c r="G137" i="7" s="1"/>
  <c r="F138" i="7"/>
  <c r="G138" i="7" s="1"/>
  <c r="F139" i="7"/>
  <c r="G139" i="7" s="1"/>
  <c r="F140" i="7"/>
  <c r="G140" i="7" s="1"/>
  <c r="F141" i="7"/>
  <c r="G141" i="7" s="1"/>
  <c r="F142" i="7"/>
  <c r="G142" i="7" s="1"/>
  <c r="F143" i="7"/>
  <c r="G143" i="7" s="1"/>
  <c r="F144" i="7"/>
  <c r="G144" i="7" s="1"/>
  <c r="F145" i="7"/>
  <c r="G145" i="7" s="1"/>
  <c r="F146" i="7"/>
  <c r="G146" i="7" s="1"/>
  <c r="F147" i="7"/>
  <c r="G147" i="7" s="1"/>
  <c r="F148" i="7"/>
  <c r="G148" i="7" s="1"/>
  <c r="F149" i="7"/>
  <c r="G149" i="7" s="1"/>
  <c r="F150" i="7"/>
  <c r="G150" i="7" s="1"/>
  <c r="F151" i="7"/>
  <c r="G151" i="7" s="1"/>
  <c r="F152" i="7"/>
  <c r="G152" i="7" s="1"/>
  <c r="F153" i="7"/>
  <c r="G153" i="7" s="1"/>
  <c r="F154" i="7"/>
  <c r="G154" i="7" s="1"/>
  <c r="F155" i="7"/>
  <c r="G155" i="7" s="1"/>
  <c r="F156" i="7"/>
  <c r="G156" i="7" s="1"/>
  <c r="F157" i="7"/>
  <c r="G157" i="7" s="1"/>
  <c r="F158" i="7"/>
  <c r="G158" i="7" s="1"/>
  <c r="F159" i="7"/>
  <c r="G159" i="7" s="1"/>
  <c r="F160" i="7"/>
  <c r="G160" i="7" s="1"/>
  <c r="F161" i="7"/>
  <c r="G161" i="7" s="1"/>
  <c r="F162" i="7"/>
  <c r="G162" i="7" s="1"/>
  <c r="F163" i="7"/>
  <c r="G163" i="7" s="1"/>
  <c r="F164" i="7"/>
  <c r="G164" i="7" s="1"/>
  <c r="F165" i="7"/>
  <c r="G165" i="7" s="1"/>
  <c r="F166" i="7"/>
  <c r="G166" i="7" s="1"/>
  <c r="F167" i="7"/>
  <c r="G167" i="7" s="1"/>
  <c r="F168" i="7"/>
  <c r="G168" i="7" s="1"/>
  <c r="F169" i="7"/>
  <c r="G169" i="7" s="1"/>
  <c r="F170" i="7"/>
  <c r="G170" i="7" s="1"/>
  <c r="F171" i="7"/>
  <c r="G171" i="7" s="1"/>
  <c r="F172" i="7"/>
  <c r="G172" i="7" s="1"/>
  <c r="F173" i="7"/>
  <c r="G173" i="7" s="1"/>
  <c r="F174" i="7"/>
  <c r="G174" i="7" s="1"/>
  <c r="F175" i="7"/>
  <c r="G175" i="7" s="1"/>
  <c r="F176" i="7"/>
  <c r="G176" i="7" s="1"/>
  <c r="F177" i="7"/>
  <c r="G177" i="7" s="1"/>
  <c r="F178" i="7"/>
  <c r="G178" i="7" s="1"/>
  <c r="F179" i="7"/>
  <c r="G179" i="7" s="1"/>
  <c r="F180" i="7"/>
  <c r="G180" i="7" s="1"/>
  <c r="F181" i="7"/>
  <c r="G181" i="7" s="1"/>
  <c r="F182" i="7"/>
  <c r="G182" i="7" s="1"/>
  <c r="F183" i="7"/>
  <c r="G183" i="7" s="1"/>
  <c r="F184" i="7"/>
  <c r="G184" i="7" s="1"/>
  <c r="F185" i="7"/>
  <c r="G185" i="7" s="1"/>
  <c r="F186" i="7"/>
  <c r="G186" i="7" s="1"/>
  <c r="F187" i="7"/>
  <c r="G187" i="7" s="1"/>
  <c r="F188" i="7"/>
  <c r="G188" i="7" s="1"/>
  <c r="F189" i="7"/>
  <c r="G189" i="7" s="1"/>
  <c r="F190" i="7"/>
  <c r="G190" i="7" s="1"/>
  <c r="F191" i="7"/>
  <c r="G191" i="7" s="1"/>
  <c r="F192" i="7"/>
  <c r="G192" i="7" s="1"/>
  <c r="F193" i="7"/>
  <c r="G193" i="7" s="1"/>
  <c r="F194" i="7"/>
  <c r="G194" i="7" s="1"/>
  <c r="F195" i="7"/>
  <c r="G195" i="7" s="1"/>
  <c r="F196" i="7"/>
  <c r="G196" i="7" s="1"/>
  <c r="F197" i="7"/>
  <c r="G197" i="7" s="1"/>
  <c r="F198" i="7"/>
  <c r="G198" i="7" s="1"/>
  <c r="F199" i="7"/>
  <c r="G199" i="7" s="1"/>
  <c r="F200" i="7"/>
  <c r="G200" i="7" s="1"/>
  <c r="F201" i="7"/>
  <c r="G201" i="7" s="1"/>
  <c r="F202" i="7"/>
  <c r="G202" i="7" s="1"/>
  <c r="F203" i="7"/>
  <c r="G203" i="7" s="1"/>
  <c r="F204" i="7"/>
  <c r="G204" i="7" s="1"/>
  <c r="F205" i="7"/>
  <c r="G205" i="7" s="1"/>
  <c r="F206" i="7"/>
  <c r="G206" i="7" s="1"/>
  <c r="F207" i="7"/>
  <c r="G207" i="7" s="1"/>
  <c r="F208" i="7"/>
  <c r="G208" i="7" s="1"/>
  <c r="F209" i="7"/>
  <c r="G209" i="7" s="1"/>
  <c r="F210" i="7"/>
  <c r="G210" i="7" s="1"/>
  <c r="F211" i="7"/>
  <c r="G211" i="7" s="1"/>
  <c r="F212" i="7"/>
  <c r="G212" i="7" s="1"/>
  <c r="F213" i="7"/>
  <c r="G213" i="7" s="1"/>
  <c r="F214" i="7"/>
  <c r="G214" i="7" s="1"/>
  <c r="F215" i="7"/>
  <c r="G215" i="7" s="1"/>
  <c r="F216" i="7"/>
  <c r="G216" i="7" s="1"/>
  <c r="F217" i="7"/>
  <c r="G217" i="7" s="1"/>
  <c r="F218" i="7"/>
  <c r="G218" i="7" s="1"/>
  <c r="F219" i="7"/>
  <c r="G219" i="7" s="1"/>
  <c r="F220" i="7"/>
  <c r="G220" i="7" s="1"/>
  <c r="F221" i="7"/>
  <c r="G221" i="7" s="1"/>
  <c r="F222" i="7"/>
  <c r="G222" i="7" s="1"/>
  <c r="F223" i="7"/>
  <c r="G223" i="7" s="1"/>
  <c r="F224" i="7"/>
  <c r="G224" i="7" s="1"/>
  <c r="F225" i="7"/>
  <c r="G225" i="7" s="1"/>
  <c r="F226" i="7"/>
  <c r="G226" i="7" s="1"/>
  <c r="F227" i="7"/>
  <c r="G227" i="7" s="1"/>
  <c r="F228" i="7"/>
  <c r="G228" i="7" s="1"/>
  <c r="F229" i="7"/>
  <c r="G229" i="7" s="1"/>
  <c r="F230" i="7"/>
  <c r="G230" i="7" s="1"/>
  <c r="F231" i="7"/>
  <c r="G231" i="7" s="1"/>
  <c r="F232" i="7"/>
  <c r="G232" i="7" s="1"/>
  <c r="F233" i="7"/>
  <c r="G233" i="7" s="1"/>
  <c r="F234" i="7"/>
  <c r="G234" i="7" s="1"/>
  <c r="F235" i="7"/>
  <c r="G235" i="7" s="1"/>
  <c r="F236" i="7"/>
  <c r="G236" i="7" s="1"/>
  <c r="F237" i="7"/>
  <c r="G237" i="7" s="1"/>
  <c r="F238" i="7"/>
  <c r="G238" i="7" s="1"/>
  <c r="F239" i="7"/>
  <c r="G239" i="7" s="1"/>
  <c r="F240" i="7"/>
  <c r="G240" i="7" s="1"/>
  <c r="F241" i="7"/>
  <c r="G241" i="7" s="1"/>
  <c r="F242" i="7"/>
  <c r="G242" i="7" s="1"/>
  <c r="F243" i="7"/>
  <c r="G243" i="7" s="1"/>
  <c r="F244" i="7"/>
  <c r="G244" i="7" s="1"/>
  <c r="F245" i="7"/>
  <c r="G245" i="7" s="1"/>
  <c r="F247" i="7"/>
  <c r="G247" i="7" s="1"/>
  <c r="F248" i="7"/>
  <c r="G248" i="7" s="1"/>
  <c r="F249" i="7"/>
  <c r="G249" i="7" s="1"/>
  <c r="F250" i="7"/>
  <c r="G250" i="7" s="1"/>
  <c r="F251" i="7"/>
  <c r="G251" i="7" s="1"/>
  <c r="F252" i="7"/>
  <c r="G252" i="7" s="1"/>
  <c r="F253" i="7"/>
  <c r="G253" i="7" s="1"/>
  <c r="F254" i="7"/>
  <c r="G254" i="7" s="1"/>
  <c r="F255" i="7"/>
  <c r="G255" i="7" s="1"/>
  <c r="G256" i="7"/>
  <c r="F257" i="7"/>
  <c r="G257" i="7" s="1"/>
  <c r="F258" i="7"/>
  <c r="G258" i="7" s="1"/>
  <c r="F259" i="7"/>
  <c r="G259" i="7" s="1"/>
  <c r="F260" i="7"/>
  <c r="G260" i="7" s="1"/>
  <c r="F261" i="7"/>
  <c r="G261" i="7" s="1"/>
  <c r="F262" i="7"/>
  <c r="G262" i="7" s="1"/>
  <c r="F263" i="7"/>
  <c r="G263" i="7" s="1"/>
  <c r="F264" i="7"/>
  <c r="G264" i="7" s="1"/>
  <c r="F265" i="7"/>
  <c r="G265" i="7" s="1"/>
  <c r="F266" i="7"/>
  <c r="G266" i="7" s="1"/>
  <c r="F267" i="7"/>
  <c r="G267" i="7" s="1"/>
  <c r="F268" i="7"/>
  <c r="G268" i="7" s="1"/>
  <c r="F269" i="7"/>
  <c r="G269" i="7" s="1"/>
  <c r="F270" i="7"/>
  <c r="G270" i="7" s="1"/>
  <c r="F271" i="7"/>
  <c r="G271" i="7" s="1"/>
  <c r="F272" i="7"/>
  <c r="G272" i="7" s="1"/>
  <c r="F273" i="7"/>
  <c r="G273" i="7" s="1"/>
  <c r="F274" i="7"/>
  <c r="G274" i="7" s="1"/>
  <c r="F275" i="7"/>
  <c r="G275" i="7" s="1"/>
  <c r="F276" i="7"/>
  <c r="G276" i="7" s="1"/>
  <c r="F277" i="7"/>
  <c r="G277" i="7" s="1"/>
  <c r="F278" i="7"/>
  <c r="G278" i="7" s="1"/>
  <c r="F279" i="7"/>
  <c r="G279" i="7" s="1"/>
  <c r="F280" i="7"/>
  <c r="G280" i="7" s="1"/>
  <c r="F281" i="7"/>
  <c r="G281" i="7" s="1"/>
  <c r="F282" i="7"/>
  <c r="G282" i="7" s="1"/>
  <c r="F283" i="7"/>
  <c r="G283" i="7" s="1"/>
  <c r="F284" i="7"/>
  <c r="G284" i="7" s="1"/>
  <c r="F285" i="7"/>
  <c r="G285" i="7" s="1"/>
  <c r="F286" i="7"/>
  <c r="G286" i="7" s="1"/>
  <c r="F287" i="7"/>
  <c r="G287" i="7" s="1"/>
  <c r="F288" i="7"/>
  <c r="G288" i="7" s="1"/>
  <c r="F289" i="7"/>
  <c r="G289" i="7" s="1"/>
  <c r="F290" i="7"/>
  <c r="G290" i="7" s="1"/>
  <c r="F291" i="7"/>
  <c r="G291" i="7" s="1"/>
  <c r="F292" i="7"/>
  <c r="G292" i="7" s="1"/>
  <c r="F293" i="7"/>
  <c r="G293" i="7" s="1"/>
  <c r="F294" i="7"/>
  <c r="G294" i="7" s="1"/>
  <c r="F295" i="7"/>
  <c r="G295" i="7" s="1"/>
  <c r="F296" i="7"/>
  <c r="G296" i="7" s="1"/>
  <c r="F297" i="7"/>
  <c r="G297" i="7" s="1"/>
  <c r="F298" i="7"/>
  <c r="G298" i="7" s="1"/>
  <c r="F299" i="7"/>
  <c r="G299" i="7" s="1"/>
  <c r="F300" i="7"/>
  <c r="G300" i="7" s="1"/>
  <c r="F301" i="7"/>
  <c r="G301" i="7" s="1"/>
  <c r="F302" i="7"/>
  <c r="G302" i="7" s="1"/>
  <c r="F303" i="7"/>
  <c r="G303" i="7" s="1"/>
  <c r="F304" i="7"/>
  <c r="G304" i="7" s="1"/>
  <c r="F305" i="7"/>
  <c r="G305" i="7" s="1"/>
  <c r="F306" i="7"/>
  <c r="G306" i="7" s="1"/>
  <c r="F307" i="7"/>
  <c r="G307" i="7" s="1"/>
  <c r="F308" i="7"/>
  <c r="G308" i="7" s="1"/>
  <c r="F309" i="7"/>
  <c r="G309" i="7" s="1"/>
  <c r="F310" i="7"/>
  <c r="G310" i="7" s="1"/>
  <c r="F311" i="7"/>
  <c r="G311" i="7" s="1"/>
  <c r="F312" i="7"/>
  <c r="G312" i="7" s="1"/>
  <c r="F313" i="7"/>
  <c r="G313" i="7" s="1"/>
  <c r="F314" i="7"/>
  <c r="G314" i="7" s="1"/>
  <c r="F315" i="7"/>
  <c r="G315" i="7" s="1"/>
  <c r="F316" i="7"/>
  <c r="G316" i="7" s="1"/>
  <c r="F317" i="7"/>
  <c r="G317" i="7" s="1"/>
  <c r="F318" i="7"/>
  <c r="G318" i="7" s="1"/>
  <c r="F319" i="7"/>
  <c r="G319" i="7" s="1"/>
  <c r="F320" i="7"/>
  <c r="G320" i="7" s="1"/>
  <c r="F321" i="7"/>
  <c r="G321" i="7" s="1"/>
  <c r="F322" i="7"/>
  <c r="G322" i="7" s="1"/>
  <c r="F323" i="7"/>
  <c r="G323" i="7" s="1"/>
  <c r="F324" i="7"/>
  <c r="G324" i="7" s="1"/>
  <c r="F325" i="7"/>
  <c r="G325" i="7" s="1"/>
  <c r="F326" i="7"/>
  <c r="G326" i="7" s="1"/>
  <c r="F327" i="7"/>
  <c r="G327" i="7" s="1"/>
  <c r="F328" i="7"/>
  <c r="G328" i="7" s="1"/>
  <c r="F329" i="7"/>
  <c r="G329" i="7" s="1"/>
  <c r="F330" i="7"/>
  <c r="G330" i="7" s="1"/>
  <c r="F331" i="7"/>
  <c r="G331" i="7" s="1"/>
  <c r="F332" i="7"/>
  <c r="G332" i="7" s="1"/>
  <c r="F333" i="7"/>
  <c r="G333" i="7" s="1"/>
  <c r="F334" i="7"/>
  <c r="G334" i="7" s="1"/>
  <c r="F335" i="7"/>
  <c r="G335" i="7" s="1"/>
  <c r="F336" i="7"/>
  <c r="G336" i="7" s="1"/>
  <c r="F337" i="7"/>
  <c r="G337" i="7" s="1"/>
  <c r="F338" i="7"/>
  <c r="G338" i="7" s="1"/>
  <c r="F339" i="7"/>
  <c r="G339" i="7" s="1"/>
  <c r="F340" i="7"/>
  <c r="G340" i="7" s="1"/>
  <c r="F341" i="7"/>
  <c r="G341" i="7" s="1"/>
  <c r="F342" i="7"/>
  <c r="G342" i="7" s="1"/>
  <c r="F343" i="7"/>
  <c r="G343" i="7" s="1"/>
  <c r="F344" i="7"/>
  <c r="G344" i="7" s="1"/>
  <c r="F345" i="7"/>
  <c r="G345" i="7" s="1"/>
  <c r="F346" i="7"/>
  <c r="G346" i="7" s="1"/>
  <c r="F347" i="7"/>
  <c r="G347" i="7" s="1"/>
  <c r="F348" i="7"/>
  <c r="G348" i="7" s="1"/>
  <c r="F350" i="7"/>
  <c r="G350" i="7" s="1"/>
  <c r="F351" i="7"/>
  <c r="G351" i="7" s="1"/>
  <c r="F352" i="7"/>
  <c r="G352" i="7" s="1"/>
  <c r="F353" i="7"/>
  <c r="G353" i="7" s="1"/>
  <c r="F354" i="7"/>
  <c r="G354" i="7" s="1"/>
  <c r="F355" i="7"/>
  <c r="G355" i="7" s="1"/>
  <c r="F356" i="7"/>
  <c r="G356" i="7" s="1"/>
  <c r="F357" i="7"/>
  <c r="G357" i="7" s="1"/>
  <c r="F358" i="7"/>
  <c r="G358" i="7" s="1"/>
  <c r="F359" i="7"/>
  <c r="G359" i="7" s="1"/>
  <c r="F360" i="7"/>
  <c r="G360" i="7" s="1"/>
  <c r="F361" i="7"/>
  <c r="G361" i="7" s="1"/>
  <c r="F362" i="7"/>
  <c r="G362" i="7" s="1"/>
  <c r="F363" i="7"/>
  <c r="G363" i="7" s="1"/>
  <c r="F364" i="7"/>
  <c r="G364" i="7" s="1"/>
  <c r="F365" i="7"/>
  <c r="G365" i="7" s="1"/>
  <c r="F366" i="7"/>
  <c r="G366" i="7" s="1"/>
  <c r="F367" i="7"/>
  <c r="G367" i="7" s="1"/>
  <c r="F368" i="7"/>
  <c r="G368" i="7" s="1"/>
  <c r="F369" i="7"/>
  <c r="G369" i="7" s="1"/>
  <c r="F370" i="7"/>
  <c r="G370" i="7" s="1"/>
  <c r="F371" i="7"/>
  <c r="G371" i="7" s="1"/>
  <c r="F372" i="7"/>
  <c r="G372" i="7" s="1"/>
  <c r="F373" i="7"/>
  <c r="G373" i="7" s="1"/>
  <c r="F374" i="7"/>
  <c r="G374" i="7" s="1"/>
  <c r="F375" i="7"/>
  <c r="G375" i="7" s="1"/>
  <c r="F376" i="7"/>
  <c r="G376" i="7" s="1"/>
  <c r="F377" i="7"/>
  <c r="G377" i="7" s="1"/>
  <c r="F378" i="7"/>
  <c r="G378" i="7" s="1"/>
  <c r="F379" i="7"/>
  <c r="G379" i="7" s="1"/>
  <c r="F380" i="7"/>
  <c r="G380" i="7" s="1"/>
  <c r="F381" i="7"/>
  <c r="G381" i="7" s="1"/>
  <c r="F382" i="7"/>
  <c r="G382" i="7" s="1"/>
  <c r="F383" i="7"/>
  <c r="G383" i="7" s="1"/>
  <c r="F384" i="7"/>
  <c r="G384" i="7" s="1"/>
  <c r="F385" i="7"/>
  <c r="G385" i="7" s="1"/>
  <c r="F386" i="7"/>
  <c r="G386" i="7" s="1"/>
  <c r="F387" i="7"/>
  <c r="G387" i="7" s="1"/>
  <c r="F388" i="7"/>
  <c r="G388" i="7" s="1"/>
  <c r="F389" i="7"/>
  <c r="G389" i="7" s="1"/>
  <c r="F390" i="7"/>
  <c r="G390" i="7" s="1"/>
  <c r="F391" i="7"/>
  <c r="G391" i="7" s="1"/>
  <c r="F392" i="7"/>
  <c r="G392" i="7" s="1"/>
  <c r="F393" i="7"/>
  <c r="G393" i="7" s="1"/>
  <c r="F394" i="7"/>
  <c r="G394" i="7" s="1"/>
  <c r="F395" i="7"/>
  <c r="G395" i="7" s="1"/>
  <c r="F396" i="7"/>
  <c r="G396" i="7" s="1"/>
  <c r="F397" i="7"/>
  <c r="G397" i="7" s="1"/>
  <c r="F398" i="7"/>
  <c r="G398" i="7" s="1"/>
  <c r="F399" i="7"/>
  <c r="G399" i="7" s="1"/>
  <c r="F400" i="7"/>
  <c r="G400" i="7" s="1"/>
  <c r="F401" i="7"/>
  <c r="G401" i="7" s="1"/>
  <c r="F402" i="7"/>
  <c r="G402" i="7" s="1"/>
  <c r="F403" i="7"/>
  <c r="G403" i="7" s="1"/>
  <c r="F404" i="7"/>
  <c r="G404" i="7" s="1"/>
  <c r="F405" i="7"/>
  <c r="G405" i="7" s="1"/>
  <c r="G4" i="7"/>
  <c r="G4" i="6"/>
  <c r="G5" i="6"/>
  <c r="G7" i="6"/>
  <c r="G8" i="6"/>
  <c r="G9" i="6"/>
  <c r="G10" i="6"/>
  <c r="G11" i="6"/>
  <c r="G12" i="6"/>
  <c r="G13" i="6"/>
  <c r="G14" i="6"/>
  <c r="G15" i="6"/>
  <c r="G16" i="6"/>
  <c r="G17" i="6"/>
  <c r="G18" i="6"/>
  <c r="G4" i="5"/>
  <c r="G5" i="5"/>
  <c r="G6" i="5"/>
  <c r="G7" i="5"/>
  <c r="G8" i="5"/>
  <c r="G9" i="5"/>
  <c r="G10" i="5"/>
  <c r="G11" i="5"/>
  <c r="G12" i="5"/>
  <c r="G4" i="4"/>
  <c r="G5" i="4"/>
  <c r="G7" i="4"/>
  <c r="G9" i="4"/>
  <c r="G11" i="4"/>
  <c r="G12" i="4"/>
  <c r="G13" i="4"/>
  <c r="I15" i="4"/>
  <c r="G4" i="2"/>
  <c r="G5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7" i="2"/>
  <c r="G26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2" i="2"/>
  <c r="G53" i="2"/>
  <c r="G54" i="2"/>
  <c r="G55" i="2"/>
  <c r="G56" i="2"/>
  <c r="G57" i="2"/>
  <c r="G58" i="2"/>
  <c r="G59" i="2"/>
  <c r="G60" i="2"/>
  <c r="G61" i="2"/>
  <c r="G62" i="2"/>
  <c r="G64" i="2"/>
  <c r="G65" i="2"/>
  <c r="G67" i="2"/>
  <c r="G68" i="2"/>
  <c r="I406" i="7"/>
  <c r="I19" i="6"/>
  <c r="I13" i="5"/>
  <c r="J8" i="3"/>
  <c r="H406" i="7"/>
  <c r="H19" i="6"/>
  <c r="H13" i="5"/>
  <c r="G15" i="4" l="1"/>
  <c r="E7" i="1" s="1"/>
  <c r="G406" i="7"/>
  <c r="E10" i="1" s="1"/>
  <c r="G19" i="6"/>
  <c r="E9" i="1" s="1"/>
  <c r="G13" i="5"/>
  <c r="E8" i="1" s="1"/>
  <c r="G70" i="2"/>
  <c r="E5" i="1" s="1"/>
  <c r="H15" i="4"/>
  <c r="H8" i="3"/>
  <c r="E11" i="1" l="1"/>
  <c r="F406" i="7"/>
  <c r="D10" i="1" s="1"/>
  <c r="F19" i="6"/>
  <c r="D9" i="1" s="1"/>
  <c r="F15" i="4"/>
  <c r="D7" i="1" s="1"/>
  <c r="F8" i="3"/>
  <c r="D6" i="1" s="1"/>
  <c r="F70" i="2"/>
  <c r="D5" i="1" s="1"/>
  <c r="F13" i="5"/>
  <c r="D8" i="1" s="1"/>
  <c r="C11" i="1" l="1"/>
  <c r="D11" i="1" l="1"/>
</calcChain>
</file>

<file path=xl/sharedStrings.xml><?xml version="1.0" encoding="utf-8"?>
<sst xmlns="http://schemas.openxmlformats.org/spreadsheetml/2006/main" count="2591" uniqueCount="1159">
  <si>
    <t>농산물</t>
    <phoneticPr fontId="3" type="noConversion"/>
  </si>
  <si>
    <t>과일</t>
    <phoneticPr fontId="3" type="noConversion"/>
  </si>
  <si>
    <t>수산물,건어물</t>
    <phoneticPr fontId="3" type="noConversion"/>
  </si>
  <si>
    <t>육류</t>
    <phoneticPr fontId="3" type="noConversion"/>
  </si>
  <si>
    <t>공산</t>
    <phoneticPr fontId="3" type="noConversion"/>
  </si>
  <si>
    <t>품목명</t>
  </si>
  <si>
    <t>규격</t>
  </si>
  <si>
    <t>단위</t>
  </si>
  <si>
    <t>KG, 국내산</t>
    <phoneticPr fontId="4" type="noConversion"/>
  </si>
  <si>
    <t>KG</t>
  </si>
  <si>
    <t>감자, 깐감자</t>
    <phoneticPr fontId="4" type="noConversion"/>
  </si>
  <si>
    <t>kg,200g내외/EA, 국내산</t>
    <phoneticPr fontId="4" type="noConversion"/>
  </si>
  <si>
    <t>kg</t>
    <phoneticPr fontId="4" type="noConversion"/>
  </si>
  <si>
    <t>kg, 국내산</t>
    <phoneticPr fontId="4" type="noConversion"/>
  </si>
  <si>
    <t>EA</t>
  </si>
  <si>
    <t>계란, 특란, 1등급란</t>
    <phoneticPr fontId="4" type="noConversion"/>
  </si>
  <si>
    <t>30EA,1800G이상/PAC</t>
    <phoneticPr fontId="4" type="noConversion"/>
  </si>
  <si>
    <t>고구마줄기, 생, 국산</t>
    <phoneticPr fontId="4" type="noConversion"/>
  </si>
  <si>
    <t>고추,오이맛고추</t>
    <phoneticPr fontId="4" type="noConversion"/>
  </si>
  <si>
    <t>고추,꽈리고추</t>
    <phoneticPr fontId="4" type="noConversion"/>
  </si>
  <si>
    <t>KG,상</t>
  </si>
  <si>
    <t>고추,청고추</t>
    <phoneticPr fontId="4" type="noConversion"/>
  </si>
  <si>
    <t>KG,생식용</t>
  </si>
  <si>
    <t>고추,청량고추</t>
    <phoneticPr fontId="4" type="noConversion"/>
  </si>
  <si>
    <t>고추,홍고추</t>
    <phoneticPr fontId="4" type="noConversion"/>
  </si>
  <si>
    <t>1KG</t>
  </si>
  <si>
    <t>곡류,보리쌀,찰보리, 국내산</t>
    <phoneticPr fontId="4" type="noConversion"/>
  </si>
  <si>
    <t>1KG/EA</t>
  </si>
  <si>
    <t>곡류,서리태, 국내산</t>
    <phoneticPr fontId="4" type="noConversion"/>
  </si>
  <si>
    <t>곡류,완두콩, 냉동완두콩</t>
    <phoneticPr fontId="4" type="noConversion"/>
  </si>
  <si>
    <t>곡류,찹쌀, 국내산</t>
    <phoneticPr fontId="4" type="noConversion"/>
  </si>
  <si>
    <t>곡류,현미, 찰현미, 국내산</t>
    <phoneticPr fontId="4" type="noConversion"/>
  </si>
  <si>
    <t>1KG</t>
    <phoneticPr fontId="4" type="noConversion"/>
  </si>
  <si>
    <t>김치,깍두기</t>
    <phoneticPr fontId="4" type="noConversion"/>
  </si>
  <si>
    <t>김치,백김치</t>
    <phoneticPr fontId="4" type="noConversion"/>
  </si>
  <si>
    <t>김치,석박지</t>
    <phoneticPr fontId="4" type="noConversion"/>
  </si>
  <si>
    <t>김치,열무김치</t>
    <phoneticPr fontId="4" type="noConversion"/>
  </si>
  <si>
    <t>김치,총각김치</t>
    <phoneticPr fontId="4" type="noConversion"/>
  </si>
  <si>
    <t>김치,포기김치</t>
    <phoneticPr fontId="4" type="noConversion"/>
  </si>
  <si>
    <t>김치,파김치</t>
    <phoneticPr fontId="4" type="noConversion"/>
  </si>
  <si>
    <t>국내산,</t>
    <phoneticPr fontId="4" type="noConversion"/>
  </si>
  <si>
    <t>1KG/PAC</t>
  </si>
  <si>
    <t>깻잎, 깻바라</t>
    <phoneticPr fontId="4" type="noConversion"/>
  </si>
  <si>
    <t>KG</t>
    <phoneticPr fontId="4" type="noConversion"/>
  </si>
  <si>
    <t>KG,대 200g 이상</t>
    <phoneticPr fontId="4" type="noConversion"/>
  </si>
  <si>
    <t>대파, 깐대파, 국내산</t>
    <phoneticPr fontId="4" type="noConversion"/>
  </si>
  <si>
    <t>고사리,데친고사리, 국내산</t>
    <phoneticPr fontId="4" type="noConversion"/>
  </si>
  <si>
    <t>시래기,데친시래기, 국내산</t>
    <phoneticPr fontId="4" type="noConversion"/>
  </si>
  <si>
    <t>취나물,데친취나물, 국내산</t>
    <phoneticPr fontId="4" type="noConversion"/>
  </si>
  <si>
    <t>마늘, 깐마늘, 국내산</t>
    <phoneticPr fontId="4" type="noConversion"/>
  </si>
  <si>
    <t>KG,16MM내외/EA</t>
    <phoneticPr fontId="4" type="noConversion"/>
  </si>
  <si>
    <t>마늘쫑, 국내산</t>
    <phoneticPr fontId="4" type="noConversion"/>
  </si>
  <si>
    <t>KG, 상품</t>
    <phoneticPr fontId="4" type="noConversion"/>
  </si>
  <si>
    <t>배추, 알배기</t>
    <phoneticPr fontId="4" type="noConversion"/>
  </si>
  <si>
    <t>버섯, 느타리버섯, 상품</t>
    <phoneticPr fontId="4" type="noConversion"/>
  </si>
  <si>
    <t>kg, 상품</t>
    <phoneticPr fontId="4" type="noConversion"/>
  </si>
  <si>
    <t>버섯, 새송이버섯</t>
    <phoneticPr fontId="4" type="noConversion"/>
  </si>
  <si>
    <t>버섯, 양송이버섯</t>
    <phoneticPr fontId="4" type="noConversion"/>
  </si>
  <si>
    <t>버섯, 팽이버섯</t>
    <phoneticPr fontId="4" type="noConversion"/>
  </si>
  <si>
    <t>150G/PAC</t>
  </si>
  <si>
    <t>버섯, 표고버섯, 국내산</t>
    <phoneticPr fontId="4" type="noConversion"/>
  </si>
  <si>
    <t>부추,국내산</t>
    <phoneticPr fontId="4" type="noConversion"/>
  </si>
  <si>
    <t>브로컬리, 국내산</t>
    <phoneticPr fontId="4" type="noConversion"/>
  </si>
  <si>
    <t>상추, 청상추</t>
    <phoneticPr fontId="4" type="noConversion"/>
  </si>
  <si>
    <t>국내산, g단위 발주</t>
    <phoneticPr fontId="4" type="noConversion"/>
  </si>
  <si>
    <t>시금치, 섬초</t>
    <phoneticPr fontId="4" type="noConversion"/>
  </si>
  <si>
    <t>쑥갓</t>
  </si>
  <si>
    <t>아욱</t>
  </si>
  <si>
    <t>양배추, 깐것</t>
    <phoneticPr fontId="4" type="noConversion"/>
  </si>
  <si>
    <t>양상추, 깐양상추</t>
    <phoneticPr fontId="4" type="noConversion"/>
  </si>
  <si>
    <t>양파, 깐양파</t>
    <phoneticPr fontId="4" type="noConversion"/>
  </si>
  <si>
    <t>KG,180G내외/EA</t>
  </si>
  <si>
    <t>영양부추</t>
  </si>
  <si>
    <t>오이, 늙은오이, 노각</t>
    <phoneticPr fontId="4" type="noConversion"/>
  </si>
  <si>
    <t>오이, 백다다기오이</t>
    <phoneticPr fontId="4" type="noConversion"/>
  </si>
  <si>
    <t>쪽파, 깐쪽파</t>
    <phoneticPr fontId="4" type="noConversion"/>
  </si>
  <si>
    <t>참나물</t>
  </si>
  <si>
    <t>파프리카,노랑</t>
  </si>
  <si>
    <t>파프리카,빨강</t>
  </si>
  <si>
    <t>파프리카,주황</t>
  </si>
  <si>
    <t>피망, 청피망</t>
    <phoneticPr fontId="4" type="noConversion"/>
  </si>
  <si>
    <t>KG,60G~100G내외/EA, g 단위발주</t>
    <phoneticPr fontId="4" type="noConversion"/>
  </si>
  <si>
    <t>피망, 홍피망</t>
    <phoneticPr fontId="4" type="noConversion"/>
  </si>
  <si>
    <t>kg, 국내산</t>
    <phoneticPr fontId="4" type="noConversion"/>
  </si>
  <si>
    <t>kg</t>
    <phoneticPr fontId="4" type="noConversion"/>
  </si>
  <si>
    <t>호박, 단호박, 국내산</t>
    <phoneticPr fontId="4" type="noConversion"/>
  </si>
  <si>
    <t>EA</t>
    <phoneticPr fontId="4" type="noConversion"/>
  </si>
  <si>
    <t>BOX</t>
  </si>
  <si>
    <t>감귤, 하우스감귤</t>
    <phoneticPr fontId="4" type="noConversion"/>
  </si>
  <si>
    <t>5KG(41~50EA)/BOX</t>
  </si>
  <si>
    <t>PAC</t>
    <phoneticPr fontId="4" type="noConversion"/>
  </si>
  <si>
    <t>바나나, 돌, 상품</t>
    <phoneticPr fontId="4" type="noConversion"/>
  </si>
  <si>
    <t>사과,아오리</t>
  </si>
  <si>
    <t>KG,10~15G(3번)/EA</t>
  </si>
  <si>
    <t>kg</t>
    <phoneticPr fontId="4" type="noConversion"/>
  </si>
  <si>
    <t>kg</t>
    <phoneticPr fontId="4" type="noConversion"/>
  </si>
  <si>
    <t>KG</t>
    <phoneticPr fontId="4" type="noConversion"/>
  </si>
  <si>
    <t>코다리, 북어코다리 절단</t>
    <phoneticPr fontId="4" type="noConversion"/>
  </si>
  <si>
    <t>고등어, 자반고등어절단</t>
    <phoneticPr fontId="4" type="noConversion"/>
  </si>
  <si>
    <t>KG,조림용, 구이용</t>
    <phoneticPr fontId="4" type="noConversion"/>
  </si>
  <si>
    <t>KG</t>
    <phoneticPr fontId="4" type="noConversion"/>
  </si>
  <si>
    <t>고등어소제, 국내산</t>
    <phoneticPr fontId="4" type="noConversion"/>
  </si>
  <si>
    <t>KG,상</t>
    <phoneticPr fontId="4" type="noConversion"/>
  </si>
  <si>
    <t>1KG/PAC</t>
    <phoneticPr fontId="4" type="noConversion"/>
  </si>
  <si>
    <t>바지락,활</t>
    <phoneticPr fontId="4" type="noConversion"/>
  </si>
  <si>
    <t>1KG/PAC,상, 활바지락</t>
    <phoneticPr fontId="4" type="noConversion"/>
  </si>
  <si>
    <t>염장미역줄기</t>
    <phoneticPr fontId="4" type="noConversion"/>
  </si>
  <si>
    <t>KG,수율 70%이상,상</t>
    <phoneticPr fontId="4" type="noConversion"/>
  </si>
  <si>
    <t>오징어, 채/껍질포함</t>
    <phoneticPr fontId="4" type="noConversion"/>
  </si>
  <si>
    <t>KG,상,60~90G/EA, 머리제거</t>
    <phoneticPr fontId="4" type="noConversion"/>
  </si>
  <si>
    <t>코다리, 절단순살북어코다리</t>
    <phoneticPr fontId="4" type="noConversion"/>
  </si>
  <si>
    <t>떠먹는요구르트</t>
    <phoneticPr fontId="4" type="noConversion"/>
  </si>
  <si>
    <t>EA</t>
    <phoneticPr fontId="4" type="noConversion"/>
  </si>
  <si>
    <t>떠먹는요구르트</t>
    <phoneticPr fontId="4" type="noConversion"/>
  </si>
  <si>
    <t>마시는요구르트</t>
    <phoneticPr fontId="4" type="noConversion"/>
  </si>
  <si>
    <t>BOX</t>
    <phoneticPr fontId="4" type="noConversion"/>
  </si>
  <si>
    <t>1.5L/EA</t>
    <phoneticPr fontId="4" type="noConversion"/>
  </si>
  <si>
    <t>음료, 칠성사이다페트</t>
    <phoneticPr fontId="4" type="noConversion"/>
  </si>
  <si>
    <t>KG,호주산</t>
    <phoneticPr fontId="4" type="noConversion"/>
  </si>
  <si>
    <t>KG</t>
    <phoneticPr fontId="4" type="noConversion"/>
  </si>
  <si>
    <t>수입우목심, 호주산</t>
    <phoneticPr fontId="4" type="noConversion"/>
  </si>
  <si>
    <t>수입우양지,호주산</t>
    <phoneticPr fontId="4" type="noConversion"/>
  </si>
  <si>
    <t>수입우전각,호주산</t>
    <phoneticPr fontId="4" type="noConversion"/>
  </si>
  <si>
    <t>냉장돈갈비,국내산</t>
    <phoneticPr fontId="4" type="noConversion"/>
  </si>
  <si>
    <t>kg,국내산,2등급이상</t>
    <phoneticPr fontId="4" type="noConversion"/>
  </si>
  <si>
    <t>냉동돈LA갈비,국내산</t>
    <phoneticPr fontId="4" type="noConversion"/>
  </si>
  <si>
    <t>냉장돈등갈비,국내산</t>
    <phoneticPr fontId="4" type="noConversion"/>
  </si>
  <si>
    <t>냉동돈등갈비,국내산</t>
    <phoneticPr fontId="4" type="noConversion"/>
  </si>
  <si>
    <t>냉장돈안심,국내산</t>
    <phoneticPr fontId="4" type="noConversion"/>
  </si>
  <si>
    <t>냉장돈목살,국내산</t>
    <phoneticPr fontId="4" type="noConversion"/>
  </si>
  <si>
    <t>냉동돈삼겹살,국내산</t>
    <phoneticPr fontId="4" type="noConversion"/>
  </si>
  <si>
    <t>냉장돈전지,국내산</t>
    <phoneticPr fontId="4" type="noConversion"/>
  </si>
  <si>
    <t>냉동돈전지,국내산</t>
    <phoneticPr fontId="4" type="noConversion"/>
  </si>
  <si>
    <t>냉장대닭,국내산</t>
    <phoneticPr fontId="4" type="noConversion"/>
  </si>
  <si>
    <t>EA</t>
    <phoneticPr fontId="4" type="noConversion"/>
  </si>
  <si>
    <t>kg</t>
    <phoneticPr fontId="4" type="noConversion"/>
  </si>
  <si>
    <t>EA</t>
    <phoneticPr fontId="4" type="noConversion"/>
  </si>
  <si>
    <t>1KG/EA</t>
    <phoneticPr fontId="4" type="noConversion"/>
  </si>
  <si>
    <t>감자수제비</t>
    <phoneticPr fontId="4" type="noConversion"/>
  </si>
  <si>
    <t>건다시마</t>
    <phoneticPr fontId="4" type="noConversion"/>
  </si>
  <si>
    <t>건두절새우, 국내산</t>
    <phoneticPr fontId="4" type="noConversion"/>
  </si>
  <si>
    <t>200G/EA</t>
    <phoneticPr fontId="4" type="noConversion"/>
  </si>
  <si>
    <t>건미역</t>
    <phoneticPr fontId="4" type="noConversion"/>
  </si>
  <si>
    <t>kg</t>
    <phoneticPr fontId="4" type="noConversion"/>
  </si>
  <si>
    <t>건보리새우, 중국산</t>
    <phoneticPr fontId="4" type="noConversion"/>
  </si>
  <si>
    <t>건월계수잎</t>
    <phoneticPr fontId="4" type="noConversion"/>
  </si>
  <si>
    <t>230G/EA</t>
    <phoneticPr fontId="4" type="noConversion"/>
  </si>
  <si>
    <t>건포도</t>
    <phoneticPr fontId="4" type="noConversion"/>
  </si>
  <si>
    <t>KG</t>
    <phoneticPr fontId="4" type="noConversion"/>
  </si>
  <si>
    <t>건표고버섯</t>
    <phoneticPr fontId="4" type="noConversion"/>
  </si>
  <si>
    <t>게맛살</t>
    <phoneticPr fontId="4" type="noConversion"/>
  </si>
  <si>
    <t>계피가루</t>
    <phoneticPr fontId="4" type="noConversion"/>
  </si>
  <si>
    <t>감자전분</t>
    <phoneticPr fontId="4" type="noConversion"/>
  </si>
  <si>
    <t>고소한참기름,통깨</t>
    <phoneticPr fontId="4" type="noConversion"/>
  </si>
  <si>
    <t>1.8L/EA</t>
    <phoneticPr fontId="4" type="noConversion"/>
  </si>
  <si>
    <t>고추맛기름</t>
    <phoneticPr fontId="4" type="noConversion"/>
  </si>
  <si>
    <t>고추장</t>
    <phoneticPr fontId="4" type="noConversion"/>
  </si>
  <si>
    <t>김, 구운김밥김</t>
    <phoneticPr fontId="4" type="noConversion"/>
  </si>
  <si>
    <t>김, 조미파래김</t>
    <phoneticPr fontId="4" type="noConversion"/>
  </si>
  <si>
    <t>깐메추리알</t>
    <phoneticPr fontId="4" type="noConversion"/>
  </si>
  <si>
    <t>깐호두</t>
    <phoneticPr fontId="4" type="noConversion"/>
  </si>
  <si>
    <t>꽁치캔</t>
    <phoneticPr fontId="4" type="noConversion"/>
  </si>
  <si>
    <t>동원급 이상~,1.88KG/EA</t>
    <phoneticPr fontId="4" type="noConversion"/>
  </si>
  <si>
    <t>꽃소금</t>
    <phoneticPr fontId="4" type="noConversion"/>
  </si>
  <si>
    <t>3KG/EA, 국내산</t>
    <phoneticPr fontId="4" type="noConversion"/>
  </si>
  <si>
    <t>유자청</t>
    <phoneticPr fontId="4" type="noConversion"/>
  </si>
  <si>
    <t>냉동,감자말이새우</t>
    <phoneticPr fontId="4" type="noConversion"/>
  </si>
  <si>
    <t>냉동,통가슴살치킨까스</t>
    <phoneticPr fontId="4" type="noConversion"/>
  </si>
  <si>
    <t>냉동,김말이튀김</t>
    <phoneticPr fontId="4" type="noConversion"/>
  </si>
  <si>
    <t>냉동,깐쇼새우</t>
    <phoneticPr fontId="4" type="noConversion"/>
  </si>
  <si>
    <t>태림,1KG(약12G*82EA)/EA</t>
    <phoneticPr fontId="4" type="noConversion"/>
  </si>
  <si>
    <t>냉동,꽃맛살</t>
    <phoneticPr fontId="4" type="noConversion"/>
  </si>
  <si>
    <t>냉동,꽃빵</t>
    <phoneticPr fontId="4" type="noConversion"/>
  </si>
  <si>
    <t>냉동,닭다리후라이드</t>
    <phoneticPr fontId="4" type="noConversion"/>
  </si>
  <si>
    <t>냉동,등심돈가스</t>
    <phoneticPr fontId="4" type="noConversion"/>
  </si>
  <si>
    <t>냉동,미트볼</t>
    <phoneticPr fontId="4" type="noConversion"/>
  </si>
  <si>
    <t>냉동,미니돈까스</t>
    <phoneticPr fontId="4" type="noConversion"/>
  </si>
  <si>
    <t>1KG, 국내산돈육29.38%, 국내산계육29.15% 이상</t>
    <phoneticPr fontId="4" type="noConversion"/>
  </si>
  <si>
    <t>냉동,불고기맛스테이크</t>
    <phoneticPr fontId="4" type="noConversion"/>
  </si>
  <si>
    <t>냉동,새우동그랑땡</t>
    <phoneticPr fontId="4" type="noConversion"/>
  </si>
  <si>
    <t>냉동,생깻잎전</t>
    <phoneticPr fontId="4" type="noConversion"/>
  </si>
  <si>
    <t>냉동,왕새우튀김</t>
    <phoneticPr fontId="4" type="noConversion"/>
  </si>
  <si>
    <t>냉동,생선가스</t>
    <phoneticPr fontId="4" type="noConversion"/>
  </si>
  <si>
    <t>냉동,오징어동그랑땡</t>
    <phoneticPr fontId="4" type="noConversion"/>
  </si>
  <si>
    <t>냉동,떡갈비</t>
    <phoneticPr fontId="4" type="noConversion"/>
  </si>
  <si>
    <t>냉동,전통떡갈비골드</t>
    <phoneticPr fontId="4" type="noConversion"/>
  </si>
  <si>
    <t>냉동,사모사</t>
    <phoneticPr fontId="4" type="noConversion"/>
  </si>
  <si>
    <t>냉동,텐더스틱</t>
    <phoneticPr fontId="4" type="noConversion"/>
  </si>
  <si>
    <t>국내산, kg, 하림, 마니커</t>
    <phoneticPr fontId="4" type="noConversion"/>
  </si>
  <si>
    <t>냉동,치즈스틱</t>
    <phoneticPr fontId="4" type="noConversion"/>
  </si>
  <si>
    <t>섭산적, 대상</t>
    <phoneticPr fontId="4" type="noConversion"/>
  </si>
  <si>
    <t>냉동,치킨너겟</t>
    <phoneticPr fontId="4" type="noConversion"/>
  </si>
  <si>
    <t>냉동,찹쌀탕수육</t>
    <phoneticPr fontId="4" type="noConversion"/>
  </si>
  <si>
    <t>냉동,순살닭꼬치, 국내산</t>
    <phoneticPr fontId="4" type="noConversion"/>
  </si>
  <si>
    <t>계육:국내산, 100g*10EA/kg</t>
    <phoneticPr fontId="4" type="noConversion"/>
  </si>
  <si>
    <t>EA</t>
    <phoneticPr fontId="4" type="noConversion"/>
  </si>
  <si>
    <t>냉동,핫스파이스윙골드</t>
    <phoneticPr fontId="4" type="noConversion"/>
  </si>
  <si>
    <t>냉동감자,웨지</t>
    <phoneticPr fontId="4" type="noConversion"/>
  </si>
  <si>
    <t>냉동감자,맛감자</t>
    <phoneticPr fontId="4" type="noConversion"/>
  </si>
  <si>
    <t>냉동감자,통감자</t>
    <phoneticPr fontId="4" type="noConversion"/>
  </si>
  <si>
    <t>냉동감자,해쉬브라운</t>
    <phoneticPr fontId="4" type="noConversion"/>
  </si>
  <si>
    <t>냉동감자,클링클컷</t>
    <phoneticPr fontId="4" type="noConversion"/>
  </si>
  <si>
    <t>냉동게맛살</t>
    <phoneticPr fontId="4" type="noConversion"/>
  </si>
  <si>
    <t>냉동유부슬라이스</t>
    <phoneticPr fontId="4" type="noConversion"/>
  </si>
  <si>
    <t>냉동유부주머니,해물</t>
    <phoneticPr fontId="4" type="noConversion"/>
  </si>
  <si>
    <t>냉면, 냉장</t>
    <phoneticPr fontId="4" type="noConversion"/>
  </si>
  <si>
    <t>동성,1KG</t>
    <phoneticPr fontId="4" type="noConversion"/>
  </si>
  <si>
    <t>노리풍후리카케</t>
    <phoneticPr fontId="4" type="noConversion"/>
  </si>
  <si>
    <t>이엔푸드,500G/EA</t>
    <phoneticPr fontId="4" type="noConversion"/>
  </si>
  <si>
    <t>김,녹차김</t>
    <phoneticPr fontId="4" type="noConversion"/>
  </si>
  <si>
    <t>성경,1.2KG(60G*20EA)/BOX</t>
    <phoneticPr fontId="4" type="noConversion"/>
  </si>
  <si>
    <t>김,미니도시락김</t>
    <phoneticPr fontId="4" type="noConversion"/>
  </si>
  <si>
    <t>성경,240EA(8절6매)/BOX</t>
    <phoneticPr fontId="4" type="noConversion"/>
  </si>
  <si>
    <t>BOX</t>
    <phoneticPr fontId="4" type="noConversion"/>
  </si>
  <si>
    <t>단무지,김밥단무지</t>
    <phoneticPr fontId="4" type="noConversion"/>
  </si>
  <si>
    <t>드레싱, 딸기요거트드레싱</t>
    <phoneticPr fontId="4" type="noConversion"/>
  </si>
  <si>
    <t>CJ,2KG/EA</t>
    <phoneticPr fontId="4" type="noConversion"/>
  </si>
  <si>
    <t>드레싱, 발사믹드레싱</t>
    <phoneticPr fontId="4" type="noConversion"/>
  </si>
  <si>
    <t>드레싱, 오리엔탈드레싱</t>
    <phoneticPr fontId="4" type="noConversion"/>
  </si>
  <si>
    <t>드레싱, 요거트드레싱</t>
    <phoneticPr fontId="4" type="noConversion"/>
  </si>
  <si>
    <t>2KG/EA</t>
    <phoneticPr fontId="4" type="noConversion"/>
  </si>
  <si>
    <t>드레싱, 이탈리안드레싱</t>
    <phoneticPr fontId="4" type="noConversion"/>
  </si>
  <si>
    <t>드레싱, 키위드레싱</t>
    <phoneticPr fontId="4" type="noConversion"/>
  </si>
  <si>
    <t>드레싱, 허니머스타드드레싱</t>
    <phoneticPr fontId="4" type="noConversion"/>
  </si>
  <si>
    <t>들기름</t>
    <phoneticPr fontId="4" type="noConversion"/>
  </si>
  <si>
    <t>해표1.8L/EA</t>
    <phoneticPr fontId="4" type="noConversion"/>
  </si>
  <si>
    <t>들깨가루,껍질째</t>
    <phoneticPr fontId="4" type="noConversion"/>
  </si>
  <si>
    <t>1KG</t>
    <phoneticPr fontId="4" type="noConversion"/>
  </si>
  <si>
    <t>들깨가루,탈피</t>
    <phoneticPr fontId="4" type="noConversion"/>
  </si>
  <si>
    <t>떡, 가래떡,절단</t>
    <phoneticPr fontId="4" type="noConversion"/>
  </si>
  <si>
    <t>떡, 모듬떡볶이떡</t>
    <phoneticPr fontId="4" type="noConversion"/>
  </si>
  <si>
    <t>떡, 치즈떡볶이떡</t>
    <phoneticPr fontId="4" type="noConversion"/>
  </si>
  <si>
    <t>떡국떡</t>
    <phoneticPr fontId="4" type="noConversion"/>
  </si>
  <si>
    <t>국내산, 1KG</t>
    <phoneticPr fontId="4" type="noConversion"/>
  </si>
  <si>
    <t>떡볶이떡</t>
    <phoneticPr fontId="4" type="noConversion"/>
  </si>
  <si>
    <t>또띠아,밀또띠아</t>
    <phoneticPr fontId="4" type="noConversion"/>
  </si>
  <si>
    <t>라면사리</t>
    <phoneticPr fontId="4" type="noConversion"/>
  </si>
  <si>
    <t>오뚜기,3.2KG/EA</t>
    <phoneticPr fontId="4" type="noConversion"/>
  </si>
  <si>
    <t>만두, 찐만두,포자형</t>
    <phoneticPr fontId="4" type="noConversion"/>
  </si>
  <si>
    <t>맥심모카골드커피,리필용</t>
    <phoneticPr fontId="4" type="noConversion"/>
  </si>
  <si>
    <t>메밀부침가루</t>
    <phoneticPr fontId="4" type="noConversion"/>
  </si>
  <si>
    <t>봉평촌,800G/EA</t>
    <phoneticPr fontId="4" type="noConversion"/>
  </si>
  <si>
    <t>1KG</t>
    <phoneticPr fontId="4" type="noConversion"/>
  </si>
  <si>
    <t>면, 쫄면(냉동)</t>
    <phoneticPr fontId="4" type="noConversion"/>
  </si>
  <si>
    <t>멸치, 국물용멸치,국내산</t>
    <phoneticPr fontId="4" type="noConversion"/>
  </si>
  <si>
    <t>멸치, 볶음용멸치,국내산</t>
    <phoneticPr fontId="4" type="noConversion"/>
  </si>
  <si>
    <t>멸치, 조림용멸치,국내산</t>
    <phoneticPr fontId="4" type="noConversion"/>
  </si>
  <si>
    <t>다시다(멸치맛)</t>
    <phoneticPr fontId="4" type="noConversion"/>
  </si>
  <si>
    <t>명엽채</t>
    <phoneticPr fontId="4" type="noConversion"/>
  </si>
  <si>
    <t>500G</t>
    <phoneticPr fontId="4" type="noConversion"/>
  </si>
  <si>
    <t>미니파인애플슬라이스캔</t>
    <phoneticPr fontId="4" type="noConversion"/>
  </si>
  <si>
    <t>삼양사,830G/EA</t>
    <phoneticPr fontId="4" type="noConversion"/>
  </si>
  <si>
    <t>미숫가루,17곡이상</t>
    <phoneticPr fontId="4" type="noConversion"/>
  </si>
  <si>
    <t>미원</t>
    <phoneticPr fontId="4" type="noConversion"/>
  </si>
  <si>
    <t>미향맛술</t>
    <phoneticPr fontId="4" type="noConversion"/>
  </si>
  <si>
    <t>오뚜기,1.8L/EA</t>
    <phoneticPr fontId="4" type="noConversion"/>
  </si>
  <si>
    <t>오뚜기,1KG/EA</t>
    <phoneticPr fontId="4" type="noConversion"/>
  </si>
  <si>
    <t>백물엿</t>
    <phoneticPr fontId="4" type="noConversion"/>
  </si>
  <si>
    <t>백설탕정백</t>
    <phoneticPr fontId="4" type="noConversion"/>
  </si>
  <si>
    <t>베이키드빈스캔</t>
    <phoneticPr fontId="4" type="noConversion"/>
  </si>
  <si>
    <t>포마그로,400G/EA</t>
    <phoneticPr fontId="4" type="noConversion"/>
  </si>
  <si>
    <t>볶은검정깨</t>
    <phoneticPr fontId="4" type="noConversion"/>
  </si>
  <si>
    <t>볶은참깨</t>
    <phoneticPr fontId="4" type="noConversion"/>
  </si>
  <si>
    <t>부침가루</t>
    <phoneticPr fontId="4" type="noConversion"/>
  </si>
  <si>
    <t>오뚜기,1KG</t>
    <phoneticPr fontId="4" type="noConversion"/>
  </si>
  <si>
    <t>북어채</t>
    <phoneticPr fontId="4" type="noConversion"/>
  </si>
  <si>
    <t>500G/EA,상</t>
    <phoneticPr fontId="4" type="noConversion"/>
  </si>
  <si>
    <t>블랙올리브슬라이스캔</t>
    <phoneticPr fontId="4" type="noConversion"/>
  </si>
  <si>
    <t>빵가루</t>
    <phoneticPr fontId="4" type="noConversion"/>
  </si>
  <si>
    <t>동원,1KG/EA</t>
    <phoneticPr fontId="4" type="noConversion"/>
  </si>
  <si>
    <t>빵가루,젖은것</t>
    <phoneticPr fontId="4" type="noConversion"/>
  </si>
  <si>
    <t>소스, 데리야끼소스</t>
    <phoneticPr fontId="4" type="noConversion"/>
  </si>
  <si>
    <t>소스, 데미그레이스</t>
    <phoneticPr fontId="4" type="noConversion"/>
  </si>
  <si>
    <t>소스, 몬스위트칠리소스</t>
    <phoneticPr fontId="4" type="noConversion"/>
  </si>
  <si>
    <t>소스, 스테이크소스</t>
    <phoneticPr fontId="4" type="noConversion"/>
  </si>
  <si>
    <t>소스, 스파게티미트소스</t>
    <phoneticPr fontId="4" type="noConversion"/>
  </si>
  <si>
    <t>소스, 이금기두반장소스</t>
    <phoneticPr fontId="4" type="noConversion"/>
  </si>
  <si>
    <t>소스, 칠리소스</t>
    <phoneticPr fontId="4" type="noConversion"/>
  </si>
  <si>
    <t>소스, 크림파스타소스</t>
    <phoneticPr fontId="4" type="noConversion"/>
  </si>
  <si>
    <t>소스, 타르타르소스</t>
    <phoneticPr fontId="4" type="noConversion"/>
  </si>
  <si>
    <t>소스, 토마토소스</t>
    <phoneticPr fontId="4" type="noConversion"/>
  </si>
  <si>
    <t>하인즈,2.92KG/EA</t>
    <phoneticPr fontId="4" type="noConversion"/>
  </si>
  <si>
    <t>소스, 토마토파스타소스</t>
    <phoneticPr fontId="4" type="noConversion"/>
  </si>
  <si>
    <t>소스, 토마토피자소스</t>
    <phoneticPr fontId="4" type="noConversion"/>
  </si>
  <si>
    <t>소스, 통닭양념소스캔</t>
    <phoneticPr fontId="4" type="noConversion"/>
  </si>
  <si>
    <t>소스, 우스타소스</t>
    <phoneticPr fontId="4" type="noConversion"/>
  </si>
  <si>
    <t>오뚜기,2.1KG/EA</t>
    <phoneticPr fontId="4" type="noConversion"/>
  </si>
  <si>
    <t>핫도그</t>
    <phoneticPr fontId="4" type="noConversion"/>
  </si>
  <si>
    <t>소시지,페파로니</t>
    <phoneticPr fontId="4" type="noConversion"/>
  </si>
  <si>
    <t>소시지, 그뤼네소시지</t>
    <phoneticPr fontId="4" type="noConversion"/>
  </si>
  <si>
    <t>소시지, 비엔나소세지,애니쿡</t>
    <phoneticPr fontId="4" type="noConversion"/>
  </si>
  <si>
    <t>소시지, 세블락소시지</t>
    <phoneticPr fontId="4" type="noConversion"/>
  </si>
  <si>
    <t>소시지, 수제모듬소시지</t>
    <phoneticPr fontId="4" type="noConversion"/>
  </si>
  <si>
    <t>소시지, 알찬소시지</t>
    <phoneticPr fontId="4" type="noConversion"/>
  </si>
  <si>
    <t>CJ(제당),500G/EA</t>
    <phoneticPr fontId="4" type="noConversion"/>
  </si>
  <si>
    <t>소시지, 저염소세지</t>
    <phoneticPr fontId="4" type="noConversion"/>
  </si>
  <si>
    <t>콘킹,454G/EA</t>
    <phoneticPr fontId="4" type="noConversion"/>
  </si>
  <si>
    <t>소시지, 포크비엔나소시지</t>
    <phoneticPr fontId="4" type="noConversion"/>
  </si>
  <si>
    <t>사조남부햄,(20G*50EA)1KG/EA</t>
    <phoneticPr fontId="4" type="noConversion"/>
  </si>
  <si>
    <t>소시지, 후랑크소시지</t>
    <phoneticPr fontId="4" type="noConversion"/>
  </si>
  <si>
    <t>한성,35EA/KG</t>
    <phoneticPr fontId="4" type="noConversion"/>
  </si>
  <si>
    <t>소시지, 줄줄이비엔나,칼집</t>
    <phoneticPr fontId="4" type="noConversion"/>
  </si>
  <si>
    <t>진주햄,1KG(120~123EA)/EA</t>
    <phoneticPr fontId="4" type="noConversion"/>
  </si>
  <si>
    <t>다시다(쇠고기맛)</t>
    <phoneticPr fontId="4" type="noConversion"/>
  </si>
  <si>
    <t>순대롤</t>
    <phoneticPr fontId="4" type="noConversion"/>
  </si>
  <si>
    <t>스위트피클슬라이스</t>
    <phoneticPr fontId="4" type="noConversion"/>
  </si>
  <si>
    <t>하인즈,3.3KG/EA,슬라이스</t>
    <phoneticPr fontId="4" type="noConversion"/>
  </si>
  <si>
    <t>스프, 쇠고기스프</t>
    <phoneticPr fontId="4" type="noConversion"/>
  </si>
  <si>
    <t>오뚜기,KG</t>
    <phoneticPr fontId="4" type="noConversion"/>
  </si>
  <si>
    <t>스프, 야채스프</t>
    <phoneticPr fontId="4" type="noConversion"/>
  </si>
  <si>
    <t>스프, 양송이스프</t>
    <phoneticPr fontId="4" type="noConversion"/>
  </si>
  <si>
    <t>스프, 옥수수스프</t>
    <phoneticPr fontId="4" type="noConversion"/>
  </si>
  <si>
    <t>스프, 크림스프</t>
    <phoneticPr fontId="4" type="noConversion"/>
  </si>
  <si>
    <t>시리얼,뮤즐리</t>
    <phoneticPr fontId="4" type="noConversion"/>
  </si>
  <si>
    <t>풀무원,430g/EA</t>
    <phoneticPr fontId="4" type="noConversion"/>
  </si>
  <si>
    <t>시리얼,허니오즈</t>
    <phoneticPr fontId="4" type="noConversion"/>
  </si>
  <si>
    <t>포스트, 480g/EA</t>
    <phoneticPr fontId="4" type="noConversion"/>
  </si>
  <si>
    <t>식용유</t>
    <phoneticPr fontId="4" type="noConversion"/>
  </si>
  <si>
    <t>CJ,18L/EA</t>
    <phoneticPr fontId="4" type="noConversion"/>
  </si>
  <si>
    <t>식초,환만</t>
    <phoneticPr fontId="4" type="noConversion"/>
  </si>
  <si>
    <t>쌀국수</t>
    <phoneticPr fontId="4" type="noConversion"/>
  </si>
  <si>
    <t>몬,250G/EA,3MM</t>
    <phoneticPr fontId="4" type="noConversion"/>
  </si>
  <si>
    <t>쌈다시마</t>
    <phoneticPr fontId="4" type="noConversion"/>
  </si>
  <si>
    <t>쌈무,새콤한맛</t>
    <phoneticPr fontId="4" type="noConversion"/>
  </si>
  <si>
    <t>아몬드</t>
    <phoneticPr fontId="4" type="noConversion"/>
  </si>
  <si>
    <t>다시마튀각</t>
    <phoneticPr fontId="4" type="noConversion"/>
  </si>
  <si>
    <t>아몬드슬라이스</t>
    <phoneticPr fontId="4" type="noConversion"/>
  </si>
  <si>
    <t>아이스티분말,레몬</t>
    <phoneticPr fontId="4" type="noConversion"/>
  </si>
  <si>
    <t>립톤,907G/EA</t>
    <phoneticPr fontId="4" type="noConversion"/>
  </si>
  <si>
    <t>알잣</t>
    <phoneticPr fontId="4" type="noConversion"/>
  </si>
  <si>
    <t>액젓, 까나리액젓</t>
    <phoneticPr fontId="4" type="noConversion"/>
  </si>
  <si>
    <t>하선정,1KG/EA</t>
    <phoneticPr fontId="4" type="noConversion"/>
  </si>
  <si>
    <t>액젓, 멸치액젓</t>
    <phoneticPr fontId="4" type="noConversion"/>
  </si>
  <si>
    <t>양송이슬라이스캔</t>
    <phoneticPr fontId="4" type="noConversion"/>
  </si>
  <si>
    <t>2.84KG/EA</t>
    <phoneticPr fontId="4" type="noConversion"/>
  </si>
  <si>
    <t>어묵, 사각어묵</t>
    <phoneticPr fontId="4" type="noConversion"/>
  </si>
  <si>
    <t>대림,1KG/EA</t>
    <phoneticPr fontId="4" type="noConversion"/>
  </si>
  <si>
    <t>어묵, 종합어묵</t>
    <phoneticPr fontId="4" type="noConversion"/>
  </si>
  <si>
    <t>어묵, 봉어묵</t>
    <phoneticPr fontId="4" type="noConversion"/>
  </si>
  <si>
    <t>어묵, 찐어묵청실</t>
    <phoneticPr fontId="4" type="noConversion"/>
  </si>
  <si>
    <t>삼호,160G/EA,상</t>
    <phoneticPr fontId="4" type="noConversion"/>
  </si>
  <si>
    <t>어묵, 환어묵</t>
    <phoneticPr fontId="4" type="noConversion"/>
  </si>
  <si>
    <t>대림,주물럭,1KG/EA</t>
    <phoneticPr fontId="4" type="noConversion"/>
  </si>
  <si>
    <t>연겨자</t>
    <phoneticPr fontId="4" type="noConversion"/>
  </si>
  <si>
    <t>오뚜기,100G/EA</t>
    <phoneticPr fontId="4" type="noConversion"/>
  </si>
  <si>
    <t>옛날당면</t>
    <phoneticPr fontId="4" type="noConversion"/>
  </si>
  <si>
    <t>옛날소면(건면)</t>
    <phoneticPr fontId="4" type="noConversion"/>
  </si>
  <si>
    <t>오뚜기,900G/EA</t>
    <phoneticPr fontId="4" type="noConversion"/>
  </si>
  <si>
    <t>오뚜기,3KG/EA</t>
    <phoneticPr fontId="4" type="noConversion"/>
  </si>
  <si>
    <t>네슬레,1KG/EA</t>
    <phoneticPr fontId="4" type="noConversion"/>
  </si>
  <si>
    <t>음료분말, 네스티분말,레몬맛1KG/EA</t>
    <phoneticPr fontId="4" type="noConversion"/>
  </si>
  <si>
    <t>음료분말, 리고레몬향드링크믹스</t>
    <phoneticPr fontId="4" type="noConversion"/>
  </si>
  <si>
    <t>539G/EA</t>
    <phoneticPr fontId="4" type="noConversion"/>
  </si>
  <si>
    <t>라이스페이퍼</t>
    <phoneticPr fontId="4" type="noConversion"/>
  </si>
  <si>
    <t>300G/EA</t>
    <phoneticPr fontId="4" type="noConversion"/>
  </si>
  <si>
    <t>일회용포션딸기잼</t>
    <phoneticPr fontId="4" type="noConversion"/>
  </si>
  <si>
    <t>오뚜기,5.76KG(12G*480EA)/BOX</t>
    <phoneticPr fontId="4" type="noConversion"/>
  </si>
  <si>
    <t>자연산골뱅이캔</t>
    <phoneticPr fontId="4" type="noConversion"/>
  </si>
  <si>
    <t>동원,400G/EA</t>
    <phoneticPr fontId="4" type="noConversion"/>
  </si>
  <si>
    <t>잡화꿀</t>
    <phoneticPr fontId="4" type="noConversion"/>
  </si>
  <si>
    <t>동서,1KG/EA</t>
    <phoneticPr fontId="4" type="noConversion"/>
  </si>
  <si>
    <t>재래된장</t>
    <phoneticPr fontId="4" type="noConversion"/>
  </si>
  <si>
    <t>해찬들,14KG/EA</t>
    <phoneticPr fontId="4" type="noConversion"/>
  </si>
  <si>
    <t>요거트맛푸딩</t>
    <phoneticPr fontId="4" type="noConversion"/>
  </si>
  <si>
    <t>사과맛푸딩</t>
    <phoneticPr fontId="4" type="noConversion"/>
  </si>
  <si>
    <t>kg(50g*20EA)</t>
    <phoneticPr fontId="4" type="noConversion"/>
  </si>
  <si>
    <t>석류맛푸딩</t>
    <phoneticPr fontId="4" type="noConversion"/>
  </si>
  <si>
    <t>다시다(조개맛)</t>
    <phoneticPr fontId="4" type="noConversion"/>
  </si>
  <si>
    <t>제당,500G/EA</t>
    <phoneticPr fontId="4" type="noConversion"/>
  </si>
  <si>
    <t>조청쌀엿</t>
    <phoneticPr fontId="4" type="noConversion"/>
  </si>
  <si>
    <t>오뚜기,2.5KG/EA</t>
    <phoneticPr fontId="4" type="noConversion"/>
  </si>
  <si>
    <t>죽순홀캔</t>
    <phoneticPr fontId="4" type="noConversion"/>
  </si>
  <si>
    <t>효성,3KG/EA</t>
    <phoneticPr fontId="4" type="noConversion"/>
  </si>
  <si>
    <t>중력밀가루</t>
    <phoneticPr fontId="4" type="noConversion"/>
  </si>
  <si>
    <t>CJ,2.5KG/EA</t>
    <phoneticPr fontId="4" type="noConversion"/>
  </si>
  <si>
    <t>쥐포채</t>
    <phoneticPr fontId="4" type="noConversion"/>
  </si>
  <si>
    <t>500G/EA</t>
    <phoneticPr fontId="4" type="noConversion"/>
  </si>
  <si>
    <t>진미오징어채</t>
    <phoneticPr fontId="4" type="noConversion"/>
  </si>
  <si>
    <t>KG,굵은것</t>
    <phoneticPr fontId="4" type="noConversion"/>
  </si>
  <si>
    <t>찢은건파래</t>
    <phoneticPr fontId="4" type="noConversion"/>
  </si>
  <si>
    <t>청국장</t>
    <phoneticPr fontId="4" type="noConversion"/>
  </si>
  <si>
    <t>참치캔</t>
    <phoneticPr fontId="4" type="noConversion"/>
  </si>
  <si>
    <t>동원,1.88KG/EA</t>
    <phoneticPr fontId="4" type="noConversion"/>
  </si>
  <si>
    <t>천일염허브맛솔트</t>
    <phoneticPr fontId="4" type="noConversion"/>
  </si>
  <si>
    <t>CJ제일제당,55G/EA</t>
    <phoneticPr fontId="4" type="noConversion"/>
  </si>
  <si>
    <t>초코시럽</t>
    <phoneticPr fontId="4" type="noConversion"/>
  </si>
  <si>
    <t>리고,624G/EA</t>
    <phoneticPr fontId="4" type="noConversion"/>
  </si>
  <si>
    <t>춘장</t>
    <phoneticPr fontId="4" type="noConversion"/>
  </si>
  <si>
    <t>삼양,500G/EA</t>
    <phoneticPr fontId="4" type="noConversion"/>
  </si>
  <si>
    <t>치킨부용베이스</t>
    <phoneticPr fontId="4" type="noConversion"/>
  </si>
  <si>
    <t>대상,800G/EA</t>
    <phoneticPr fontId="4" type="noConversion"/>
  </si>
  <si>
    <t>치킨튀김가루</t>
    <phoneticPr fontId="4" type="noConversion"/>
  </si>
  <si>
    <t>CJ,1KG/EA</t>
    <phoneticPr fontId="4" type="noConversion"/>
  </si>
  <si>
    <t>카레분,순한맛</t>
    <phoneticPr fontId="4" type="noConversion"/>
  </si>
  <si>
    <t>케찹, 토마토케찹</t>
    <phoneticPr fontId="4" type="noConversion"/>
  </si>
  <si>
    <t>파우치, 뚜껑있음, 2KG/EA</t>
    <phoneticPr fontId="4" type="noConversion"/>
  </si>
  <si>
    <t>콩나물, 곱슬콩나물</t>
    <phoneticPr fontId="4" type="noConversion"/>
  </si>
  <si>
    <t>콩나물, 두절콩나물</t>
    <phoneticPr fontId="4" type="noConversion"/>
  </si>
  <si>
    <t>콩나물, 일자콩나물</t>
    <phoneticPr fontId="4" type="noConversion"/>
  </si>
  <si>
    <t>콩나물, 찜용콩나물</t>
    <phoneticPr fontId="4" type="noConversion"/>
  </si>
  <si>
    <t>키드니빈스</t>
    <phoneticPr fontId="4" type="noConversion"/>
  </si>
  <si>
    <t>400G/EA</t>
    <phoneticPr fontId="4" type="noConversion"/>
  </si>
  <si>
    <t>토마토홀캔</t>
    <phoneticPr fontId="4" type="noConversion"/>
  </si>
  <si>
    <t>헌츠,2.89KG/EA</t>
    <phoneticPr fontId="4" type="noConversion"/>
  </si>
  <si>
    <t>통계피</t>
    <phoneticPr fontId="4" type="noConversion"/>
  </si>
  <si>
    <t>오이지</t>
    <phoneticPr fontId="4" type="noConversion"/>
  </si>
  <si>
    <t>국내산,kg</t>
    <phoneticPr fontId="4" type="noConversion"/>
  </si>
  <si>
    <t>통후추</t>
    <phoneticPr fontId="4" type="noConversion"/>
  </si>
  <si>
    <t>튀김가루</t>
    <phoneticPr fontId="4" type="noConversion"/>
  </si>
  <si>
    <t>파세리후레이크</t>
    <phoneticPr fontId="4" type="noConversion"/>
  </si>
  <si>
    <t>신영,100G/EA</t>
    <phoneticPr fontId="4" type="noConversion"/>
  </si>
  <si>
    <t>파스타,마카로니</t>
    <phoneticPr fontId="4" type="noConversion"/>
  </si>
  <si>
    <t>아벨라,500G/EA</t>
    <phoneticPr fontId="4" type="noConversion"/>
  </si>
  <si>
    <t>파스타,스파게티(건면)</t>
    <phoneticPr fontId="4" type="noConversion"/>
  </si>
  <si>
    <t>파스타,펜네</t>
    <phoneticPr fontId="4" type="noConversion"/>
  </si>
  <si>
    <t>파인애플슬라이스</t>
    <phoneticPr fontId="4" type="noConversion"/>
  </si>
  <si>
    <t>3KG/EA,6EA/BOX</t>
    <phoneticPr fontId="4" type="noConversion"/>
  </si>
  <si>
    <t>파인애플청크캔</t>
    <phoneticPr fontId="4" type="noConversion"/>
  </si>
  <si>
    <t>3KG/EA</t>
    <phoneticPr fontId="4" type="noConversion"/>
  </si>
  <si>
    <t>핫케이크가루</t>
    <phoneticPr fontId="4" type="noConversion"/>
  </si>
  <si>
    <t>해바라기씨</t>
    <phoneticPr fontId="4" type="noConversion"/>
  </si>
  <si>
    <t>햄,로스팜캔</t>
    <phoneticPr fontId="4" type="noConversion"/>
  </si>
  <si>
    <t>롯데햄,1.8KG/EA</t>
    <phoneticPr fontId="4" type="noConversion"/>
  </si>
  <si>
    <t>햄,맛있는베이컨</t>
    <phoneticPr fontId="4" type="noConversion"/>
  </si>
  <si>
    <t>CJ,1KG/EA, 냉장</t>
    <phoneticPr fontId="4" type="noConversion"/>
  </si>
  <si>
    <t>훈제오리가슴살,오리:국내산</t>
    <phoneticPr fontId="4" type="noConversion"/>
  </si>
  <si>
    <t>훈제오리슬라이스</t>
    <phoneticPr fontId="4" type="noConversion"/>
  </si>
  <si>
    <t>흑설탕</t>
    <phoneticPr fontId="4" type="noConversion"/>
  </si>
  <si>
    <t>맛소금,1KG/EA</t>
    <phoneticPr fontId="4" type="noConversion"/>
  </si>
  <si>
    <t>날치알 , 골드</t>
    <phoneticPr fontId="4" type="noConversion"/>
  </si>
  <si>
    <t>레몬차</t>
    <phoneticPr fontId="4" type="noConversion"/>
  </si>
  <si>
    <t>과육이 함유된 액상차</t>
    <phoneticPr fontId="4" type="noConversion"/>
  </si>
  <si>
    <t>생강차</t>
    <phoneticPr fontId="4" type="noConversion"/>
  </si>
  <si>
    <t>액상차</t>
    <phoneticPr fontId="4" type="noConversion"/>
  </si>
  <si>
    <t>자몽차</t>
    <phoneticPr fontId="4" type="noConversion"/>
  </si>
  <si>
    <t>면, 사누끼우동</t>
    <phoneticPr fontId="4" type="noConversion"/>
  </si>
  <si>
    <t>땅콩버터</t>
    <phoneticPr fontId="4" type="noConversion"/>
  </si>
  <si>
    <t>리고, kg</t>
    <phoneticPr fontId="4" type="noConversion"/>
  </si>
  <si>
    <t>흑후추,분말</t>
    <phoneticPr fontId="4" type="noConversion"/>
  </si>
  <si>
    <t>유자차</t>
    <phoneticPr fontId="4" type="noConversion"/>
  </si>
  <si>
    <t>케찹</t>
    <phoneticPr fontId="4" type="noConversion"/>
  </si>
  <si>
    <t>바질페스토, 아리기, 190g</t>
    <phoneticPr fontId="4" type="noConversion"/>
  </si>
  <si>
    <t>신라면</t>
    <phoneticPr fontId="4" type="noConversion"/>
  </si>
  <si>
    <t>홀그레인머스터드</t>
    <phoneticPr fontId="4" type="noConversion"/>
  </si>
  <si>
    <t>단무지,썬단무지</t>
    <phoneticPr fontId="4" type="noConversion"/>
  </si>
  <si>
    <t>단무지,양식단무지</t>
    <phoneticPr fontId="4" type="noConversion"/>
  </si>
  <si>
    <t>도토리묵</t>
    <phoneticPr fontId="4" type="noConversion"/>
  </si>
  <si>
    <t>3KG/EA,채(0.9*0.9*8)</t>
    <phoneticPr fontId="4" type="noConversion"/>
  </si>
  <si>
    <t>동부묵</t>
    <phoneticPr fontId="4" type="noConversion"/>
  </si>
  <si>
    <t>두부, 모두부,찌개용</t>
    <phoneticPr fontId="4" type="noConversion"/>
  </si>
  <si>
    <t>두부, 모두부, 부침용</t>
    <phoneticPr fontId="4" type="noConversion"/>
  </si>
  <si>
    <t>두부, 순두부</t>
    <phoneticPr fontId="4" type="noConversion"/>
  </si>
  <si>
    <t>두부, 연두부</t>
    <phoneticPr fontId="4" type="noConversion"/>
  </si>
  <si>
    <t>두부, 판두부</t>
    <phoneticPr fontId="4" type="noConversion"/>
  </si>
  <si>
    <t>3kg, 부침용, 수입산</t>
    <phoneticPr fontId="4" type="noConversion"/>
  </si>
  <si>
    <t>3kg, 찌개용, 수입산</t>
    <phoneticPr fontId="4" type="noConversion"/>
  </si>
  <si>
    <t>새우젓</t>
    <phoneticPr fontId="4" type="noConversion"/>
  </si>
  <si>
    <t>생강분</t>
    <phoneticPr fontId="4" type="noConversion"/>
  </si>
  <si>
    <t>생강분:중국산,60G/EA</t>
    <phoneticPr fontId="4" type="noConversion"/>
  </si>
  <si>
    <t>소스, 깐쇼칠리소스</t>
    <phoneticPr fontId="4" type="noConversion"/>
  </si>
  <si>
    <t>오레가노</t>
    <phoneticPr fontId="4" type="noConversion"/>
  </si>
  <si>
    <t>은진물산,350G/EA</t>
    <phoneticPr fontId="4" type="noConversion"/>
  </si>
  <si>
    <t>EA</t>
    <phoneticPr fontId="4" type="noConversion"/>
  </si>
  <si>
    <t>오이피클렐리쉬캔</t>
    <phoneticPr fontId="4" type="noConversion"/>
  </si>
  <si>
    <t>하인즈,3KG/EA</t>
    <phoneticPr fontId="4" type="noConversion"/>
  </si>
  <si>
    <t>옥수수캔</t>
    <phoneticPr fontId="4" type="noConversion"/>
  </si>
  <si>
    <t>오뚜기,340G/EA</t>
    <phoneticPr fontId="4" type="noConversion"/>
  </si>
  <si>
    <t>오뚜기,2.13KG/EA</t>
    <phoneticPr fontId="4" type="noConversion"/>
  </si>
  <si>
    <t>올리브오일,엑스트라</t>
    <phoneticPr fontId="4" type="noConversion"/>
  </si>
  <si>
    <t>1L/EA</t>
    <phoneticPr fontId="4" type="noConversion"/>
  </si>
  <si>
    <t>와사비분</t>
    <phoneticPr fontId="4" type="noConversion"/>
  </si>
  <si>
    <t>원액,매실원액</t>
    <phoneticPr fontId="4" type="noConversion"/>
  </si>
  <si>
    <t>참다음,1.965L/EA</t>
    <phoneticPr fontId="4" type="noConversion"/>
  </si>
  <si>
    <t>원액,복분자원액,보해,500G/EA</t>
    <phoneticPr fontId="4" type="noConversion"/>
  </si>
  <si>
    <t>보해,500G/EA</t>
    <phoneticPr fontId="4" type="noConversion"/>
  </si>
  <si>
    <t>원액,사골엑기스</t>
    <phoneticPr fontId="4" type="noConversion"/>
  </si>
  <si>
    <t>원액,쇠고기냉면육수</t>
    <phoneticPr fontId="4" type="noConversion"/>
  </si>
  <si>
    <t>원액,식혜원액파우치</t>
    <phoneticPr fontId="4" type="noConversion"/>
  </si>
  <si>
    <t>원액,쌀국수용육수</t>
    <phoneticPr fontId="4" type="noConversion"/>
  </si>
  <si>
    <t>햄,스모크햄</t>
    <phoneticPr fontId="4" type="noConversion"/>
  </si>
  <si>
    <t>햄,스모크햄슬라이스</t>
    <phoneticPr fontId="4" type="noConversion"/>
  </si>
  <si>
    <t>햄,스팸캔</t>
    <phoneticPr fontId="4" type="noConversion"/>
  </si>
  <si>
    <t>CJ(제당),1.81KG/EA</t>
    <phoneticPr fontId="4" type="noConversion"/>
  </si>
  <si>
    <t>양장피,400G/EA</t>
    <phoneticPr fontId="4" type="noConversion"/>
  </si>
  <si>
    <t>400G/EA</t>
    <phoneticPr fontId="4" type="noConversion"/>
  </si>
  <si>
    <t xml:space="preserve">야채춘권 </t>
    <phoneticPr fontId="4" type="noConversion"/>
  </si>
  <si>
    <t>1.2kg</t>
    <phoneticPr fontId="4" type="noConversion"/>
  </si>
  <si>
    <t>혼다랑어 가스오부시</t>
    <phoneticPr fontId="4" type="noConversion"/>
  </si>
  <si>
    <t>황기</t>
    <phoneticPr fontId="4" type="noConversion"/>
  </si>
  <si>
    <t>황도캔</t>
    <phoneticPr fontId="4" type="noConversion"/>
  </si>
  <si>
    <t>황태머리</t>
    <phoneticPr fontId="4" type="noConversion"/>
  </si>
  <si>
    <t>황태채</t>
    <phoneticPr fontId="4" type="noConversion"/>
  </si>
  <si>
    <t>후르츠칵테일캔</t>
    <phoneticPr fontId="4" type="noConversion"/>
  </si>
  <si>
    <t>리치스,3KG/EA</t>
    <phoneticPr fontId="4" type="noConversion"/>
  </si>
  <si>
    <t>바게트빵</t>
    <phoneticPr fontId="4" type="noConversion"/>
  </si>
  <si>
    <t>신라,270G/EA</t>
    <phoneticPr fontId="4" type="noConversion"/>
  </si>
  <si>
    <t>샌드위치식빵</t>
    <phoneticPr fontId="4" type="noConversion"/>
  </si>
  <si>
    <t>신라,440G(10EA)/PAC</t>
    <phoneticPr fontId="4" type="noConversion"/>
  </si>
  <si>
    <t>크로와상빵</t>
    <phoneticPr fontId="4" type="noConversion"/>
  </si>
  <si>
    <t>신라,40G/EA</t>
    <phoneticPr fontId="4" type="noConversion"/>
  </si>
  <si>
    <t>플레인모닝롤빵</t>
    <phoneticPr fontId="4" type="noConversion"/>
  </si>
  <si>
    <t>신라,260G(26G*10EA)/PAC</t>
    <phoneticPr fontId="4" type="noConversion"/>
  </si>
  <si>
    <t>번 호</t>
    <phoneticPr fontId="3" type="noConversion"/>
  </si>
  <si>
    <t>1KG/EA, 오양, 삼호</t>
    <phoneticPr fontId="4" type="noConversion"/>
  </si>
  <si>
    <t>진간장, 샘표 금-F3</t>
    <phoneticPr fontId="4" type="noConversion"/>
  </si>
  <si>
    <t>진간장, 샘표 금-F3, 15kg</t>
    <phoneticPr fontId="4" type="noConversion"/>
  </si>
  <si>
    <t>EA</t>
    <phoneticPr fontId="4" type="noConversion"/>
  </si>
  <si>
    <t>1.8L/EA, 오뚜기</t>
    <phoneticPr fontId="4" type="noConversion"/>
  </si>
  <si>
    <t>국내산, 가슴살만, 냉장</t>
    <phoneticPr fontId="4" type="noConversion"/>
  </si>
  <si>
    <t>쌀국수(몬/10mm/250g)EA</t>
  </si>
  <si>
    <t>쌀국수(몬/1mm/250g)EA</t>
  </si>
  <si>
    <t>쌀국수(몬/5mm/250g)EA</t>
  </si>
  <si>
    <t>칡냉면(칠갑/2kg)EA</t>
  </si>
  <si>
    <t>곶감(국산/30g)EA</t>
  </si>
  <si>
    <t>땅콩(중국산/생/1kg)EA</t>
  </si>
  <si>
    <t>볶음캐슈넛(인도산/1kg)EA</t>
  </si>
  <si>
    <t>호박씨(중국산)KG</t>
  </si>
  <si>
    <t>오복채</t>
    <phoneticPr fontId="4" type="noConversion"/>
  </si>
  <si>
    <t>kg</t>
    <phoneticPr fontId="4" type="noConversion"/>
  </si>
  <si>
    <t>kg</t>
    <phoneticPr fontId="4" type="noConversion"/>
  </si>
  <si>
    <t>EA</t>
    <phoneticPr fontId="4" type="noConversion"/>
  </si>
  <si>
    <t>깐은행, 국산</t>
    <phoneticPr fontId="4" type="noConversion"/>
  </si>
  <si>
    <t>kg</t>
    <phoneticPr fontId="4" type="noConversion"/>
  </si>
  <si>
    <t>EA</t>
    <phoneticPr fontId="4" type="noConversion"/>
  </si>
  <si>
    <t>우동고명</t>
    <phoneticPr fontId="4" type="noConversion"/>
  </si>
  <si>
    <t>우동고명(야채맛/별미/면사랑)250G/EA</t>
    <phoneticPr fontId="4" type="noConversion"/>
  </si>
  <si>
    <t>EA</t>
    <phoneticPr fontId="4" type="noConversion"/>
  </si>
  <si>
    <t>가락우동냉동면(농심/1.25kg)EA</t>
  </si>
  <si>
    <t>가락우동냉동면</t>
    <phoneticPr fontId="4" type="noConversion"/>
  </si>
  <si>
    <t>오뚜기,5.28KG(110G*48EA, 개별포장)/BOX</t>
    <phoneticPr fontId="4" type="noConversion"/>
  </si>
  <si>
    <t>삼색푸실리파스타(대봉/500g)EA</t>
  </si>
  <si>
    <t>삼색수제비(외국산/동성/1kg)EA</t>
  </si>
  <si>
    <t>새알옹심이(외국산/동성/1kg)EA</t>
  </si>
  <si>
    <t>치자국수(면사랑/3kg)EA</t>
  </si>
  <si>
    <t>파프리카시즈닝(은진/통/450g)EA</t>
  </si>
  <si>
    <t>후르트링시리얼(켈로그/1.2kg)EA</t>
  </si>
  <si>
    <t>후르트링시리얼</t>
    <phoneticPr fontId="4" type="noConversion"/>
  </si>
  <si>
    <t>명이나물절임</t>
    <phoneticPr fontId="4" type="noConversion"/>
  </si>
  <si>
    <t>명이나물절임(1kg)EA</t>
    <phoneticPr fontId="4" type="noConversion"/>
  </si>
  <si>
    <t>롤어묵후랑크(한성/1kg)EA</t>
  </si>
  <si>
    <t>고기유부주머니(한성/600g)EA</t>
  </si>
  <si>
    <t>빌소시지(하림/900g)EA</t>
    <phoneticPr fontId="4" type="noConversion"/>
  </si>
  <si>
    <t>카보트소시지(외국산/454g)EA</t>
  </si>
  <si>
    <t>화이트소시지(하림/900g)EA</t>
    <phoneticPr fontId="4" type="noConversion"/>
  </si>
  <si>
    <t>포크소세지(오뗄)1kg</t>
  </si>
  <si>
    <t>야채고로케</t>
    <phoneticPr fontId="4" type="noConversion"/>
  </si>
  <si>
    <t>용가리치킨(하림/1kg)EA</t>
  </si>
  <si>
    <t>팝콘치킨(하림/1kg)EA</t>
  </si>
  <si>
    <t>완두콩캔(삼아/400g)EA</t>
  </si>
  <si>
    <t>1.2kg(약26g*45~46ea)/봉</t>
  </si>
  <si>
    <t>28g*50입/1.4Kg</t>
  </si>
  <si>
    <t>궁중고기말이(냉동,천일식품)</t>
  </si>
  <si>
    <t>1kg(25g*40개입)/봉</t>
  </si>
  <si>
    <t>PK</t>
  </si>
  <si>
    <t>고기완자(사옹원,냉동)</t>
  </si>
  <si>
    <t>카레고로케</t>
    <phoneticPr fontId="4" type="noConversion"/>
  </si>
  <si>
    <t>잡채고로케(냉동,사옹원)</t>
  </si>
  <si>
    <t>1Kg/30g*34입</t>
  </si>
  <si>
    <t>본레스햄</t>
    <phoneticPr fontId="4" type="noConversion"/>
  </si>
  <si>
    <t>쉐프원동그랑땡</t>
    <phoneticPr fontId="4" type="noConversion"/>
  </si>
  <si>
    <t>국산, 1kg(12.5g*80입)/봉</t>
    <phoneticPr fontId="4" type="noConversion"/>
  </si>
  <si>
    <t>혼다시</t>
    <phoneticPr fontId="4" type="noConversion"/>
  </si>
  <si>
    <t>정통와플미니</t>
    <phoneticPr fontId="4" type="noConversion"/>
  </si>
  <si>
    <t>액티비아,다논,80G/EA,딸기맛,복숭아,플레인</t>
    <phoneticPr fontId="4" type="noConversion"/>
  </si>
  <si>
    <t>kg,국내산,2등급이상, 냉장</t>
    <phoneticPr fontId="4" type="noConversion"/>
  </si>
  <si>
    <t>도쿄함바그 1kg(100gX10개) 선진FS</t>
    <phoneticPr fontId="4" type="noConversion"/>
  </si>
  <si>
    <t>kg</t>
    <phoneticPr fontId="4" type="noConversion"/>
  </si>
  <si>
    <t>kg</t>
    <phoneticPr fontId="4" type="noConversion"/>
  </si>
  <si>
    <t>1KG(102EA)</t>
    <phoneticPr fontId="4" type="noConversion"/>
  </si>
  <si>
    <t>220g</t>
    <phoneticPr fontId="4" type="noConversion"/>
  </si>
  <si>
    <t>* 별도 표시가 없을 시 국내산 우선공급이며, 국내산이 없을경우 수입산 공급</t>
    <phoneticPr fontId="4" type="noConversion"/>
  </si>
  <si>
    <t>EA</t>
    <phoneticPr fontId="4" type="noConversion"/>
  </si>
  <si>
    <t>메이플 시럽</t>
    <phoneticPr fontId="4" type="noConversion"/>
  </si>
  <si>
    <t>1L</t>
    <phoneticPr fontId="4" type="noConversion"/>
  </si>
  <si>
    <t>EA</t>
    <phoneticPr fontId="4" type="noConversion"/>
  </si>
  <si>
    <t>단무지, 꼬들단무지</t>
    <phoneticPr fontId="4" type="noConversion"/>
  </si>
  <si>
    <t>단무지, 꼬들채(알밥용)</t>
    <phoneticPr fontId="4" type="noConversion"/>
  </si>
  <si>
    <t>김부각</t>
    <phoneticPr fontId="4" type="noConversion"/>
  </si>
  <si>
    <t>PAC</t>
  </si>
  <si>
    <t>PAC</t>
    <phoneticPr fontId="2" type="noConversion"/>
  </si>
  <si>
    <t>찹쌀도너츠,냉동생지,신라,2.5KG(50EA)/BOX</t>
    <phoneticPr fontId="2" type="noConversion"/>
  </si>
  <si>
    <t>찹쌀도너츠,냉동생지</t>
    <phoneticPr fontId="2" type="noConversion"/>
  </si>
  <si>
    <t>에그타르트빵,냉동완제,밀:미국산,캐나다산</t>
    <phoneticPr fontId="2" type="noConversion"/>
  </si>
  <si>
    <t>슈크림붕어빵</t>
    <phoneticPr fontId="2" type="noConversion"/>
  </si>
  <si>
    <t>200G/PAC,20G*10미</t>
  </si>
  <si>
    <t>사옹원,1KG(25G*40EA)/PAC</t>
  </si>
  <si>
    <t>1.5KG(30G*약50EA)/PAC</t>
  </si>
  <si>
    <t>1KG(10EA)/PAC, 마니커</t>
  </si>
  <si>
    <t>130G*10EA/PAC, 순살, 국내산돈육62% 이상, 야미</t>
  </si>
  <si>
    <t>야미,1.3KG(130G*10EA)/PAC</t>
  </si>
  <si>
    <t>한성,1KG(59~67EA)/PAC</t>
  </si>
  <si>
    <t>1KG(24G*42EA)/PAC</t>
  </si>
  <si>
    <t>1.2KG(60G*20EA)/PAC</t>
  </si>
  <si>
    <t>돈육:국내산, 1.2kg/PAC</t>
  </si>
  <si>
    <t>500g/PAC</t>
  </si>
  <si>
    <t>2KG/PAC</t>
  </si>
  <si>
    <t>심플르트, 2KG/PAC</t>
  </si>
  <si>
    <t>프리미엄샐러드,1KG/PAC</t>
  </si>
  <si>
    <t>3KG/PAC</t>
  </si>
  <si>
    <t>3KG/PAC,반달썰기</t>
  </si>
  <si>
    <t>3KG/PAC,절단(3*3*1)</t>
  </si>
  <si>
    <t>동성,1KG/PAC,2~3CM</t>
  </si>
  <si>
    <t>1KG,PAC</t>
  </si>
  <si>
    <t>국내산, 쌀,1KG/PAC</t>
  </si>
  <si>
    <t>790G(12EA)/PAC,10인치</t>
  </si>
  <si>
    <t>240G(20G*12EA)/PAC,6인치</t>
  </si>
  <si>
    <t>담두,1.4KG(28G*약50EA)/PAC</t>
  </si>
  <si>
    <t>1KG/PAC,생면</t>
  </si>
  <si>
    <t>에쓰푸드,1KG(10EA)/PAC</t>
  </si>
  <si>
    <t>사조대림,(133EA)1KG/PAC</t>
  </si>
  <si>
    <t>300G(30G*10EA)/PAC</t>
  </si>
  <si>
    <t>400G(100G*4EA)/PAC</t>
  </si>
  <si>
    <t>남부햄,450G(8EA)/PAC</t>
  </si>
  <si>
    <t>병천식품,1KG/PAC</t>
  </si>
  <si>
    <t>오뚜기,1KG/PAC</t>
  </si>
  <si>
    <t>400G/PAC</t>
  </si>
  <si>
    <t>싱그람,3KG/PAC</t>
  </si>
  <si>
    <t>240G/PAC</t>
  </si>
  <si>
    <t>하늘청,750ML(1KG)/PAC</t>
  </si>
  <si>
    <t>롯데,1KG/PAC</t>
  </si>
  <si>
    <t>롯데햄,1KG(20G*50EA)/PAC,D-2</t>
  </si>
  <si>
    <t>카레고로케 가토코, 30g*30EA 900g/PAC</t>
  </si>
  <si>
    <t>kg,국내산, 도리육, 날개끝,목제거,하림</t>
    <phoneticPr fontId="4" type="noConversion"/>
  </si>
  <si>
    <t>kg,국내산,1.1~1.5KG/EA, 하림</t>
    <phoneticPr fontId="4" type="noConversion"/>
  </si>
  <si>
    <t>* 모든 품목은 규격별 절단 가능 하여야 하며, 전산 발주시 규격별로 코드생성 가능하여야 함</t>
    <phoneticPr fontId="4" type="noConversion"/>
  </si>
  <si>
    <t>1KG/EA,7~10CM, 상품</t>
    <phoneticPr fontId="4" type="noConversion"/>
  </si>
  <si>
    <t>1KG/PAC,1~2CM, 상품</t>
    <phoneticPr fontId="4" type="noConversion"/>
  </si>
  <si>
    <t>1KG/PAC,2~4CM, 상품</t>
    <phoneticPr fontId="4" type="noConversion"/>
  </si>
  <si>
    <t>국내산,200G/EA</t>
    <phoneticPr fontId="4" type="noConversion"/>
  </si>
  <si>
    <t>해찬들태양초알찬고추장, 14KG/EA, 순한맛</t>
    <phoneticPr fontId="4" type="noConversion"/>
  </si>
  <si>
    <t>KG, 국내산, 용기밀봉포장</t>
    <phoneticPr fontId="4" type="noConversion"/>
  </si>
  <si>
    <t>1KG/PAC, 국내산, 통살</t>
    <phoneticPr fontId="4" type="noConversion"/>
  </si>
  <si>
    <t>기  타</t>
    <phoneticPr fontId="2" type="noConversion"/>
  </si>
  <si>
    <t>kg, 국내산, 무시래기</t>
    <phoneticPr fontId="4" type="noConversion"/>
  </si>
  <si>
    <t xml:space="preserve"> 베트남산,가토코,1KG(30G*33EA)/PAC</t>
    <phoneticPr fontId="4" type="noConversion"/>
  </si>
  <si>
    <t>통새우가득멘보샤</t>
    <phoneticPr fontId="4" type="noConversion"/>
  </si>
  <si>
    <t xml:space="preserve">돼지고기:국산,1.2KG(30G*40EA)/PAC </t>
    <phoneticPr fontId="4" type="noConversion"/>
  </si>
  <si>
    <t>돈육,배추,고춧가루:국산,대림,1.2KG(120G*10EA)/PAC</t>
    <phoneticPr fontId="4" type="noConversion"/>
  </si>
  <si>
    <t>김치메밀전병</t>
    <phoneticPr fontId="4" type="noConversion"/>
  </si>
  <si>
    <t>고기메밀전병</t>
    <phoneticPr fontId="4" type="noConversion"/>
  </si>
  <si>
    <t>돈육:국내산,대림,1.2KG(120G*10EA)/PAC</t>
    <phoneticPr fontId="4" type="noConversion"/>
  </si>
  <si>
    <t>산동메밀전병</t>
    <phoneticPr fontId="4" type="noConversion"/>
  </si>
  <si>
    <t>돈육:국내산,나래식품,1.2KG(120G*10EA)/PAC</t>
    <phoneticPr fontId="4" type="noConversion"/>
  </si>
  <si>
    <t>오징어링</t>
    <phoneticPr fontId="4" type="noConversion"/>
  </si>
  <si>
    <t>오징어:외국산,한성,1KG(20G*50EA)/EA</t>
    <phoneticPr fontId="4" type="noConversion"/>
  </si>
  <si>
    <t xml:space="preserve">소세지떡꼬치 </t>
    <phoneticPr fontId="4" type="noConversion"/>
  </si>
  <si>
    <t>쌀:외국산,계육,돈육:국산1.5KG(150G*10EA)/PAC</t>
    <phoneticPr fontId="4" type="noConversion"/>
  </si>
  <si>
    <t>kg</t>
    <phoneticPr fontId="2" type="noConversion"/>
  </si>
  <si>
    <t>합  계</t>
    <phoneticPr fontId="3" type="noConversion"/>
  </si>
  <si>
    <t>(VAT포함, 단위:원)</t>
    <phoneticPr fontId="4" type="noConversion"/>
  </si>
  <si>
    <t>총  액</t>
    <phoneticPr fontId="4" type="noConversion"/>
  </si>
  <si>
    <t>마늘, 다진마늘, 국내산</t>
    <phoneticPr fontId="4" type="noConversion"/>
  </si>
  <si>
    <r>
      <rPr>
        <sz val="14"/>
        <rFont val="돋움"/>
        <family val="3"/>
        <charset val="129"/>
      </rPr>
      <t>구</t>
    </r>
    <r>
      <rPr>
        <sz val="14"/>
        <rFont val="Arial"/>
        <family val="2"/>
      </rPr>
      <t xml:space="preserve"> </t>
    </r>
    <r>
      <rPr>
        <sz val="14"/>
        <rFont val="돋움"/>
        <family val="3"/>
        <charset val="129"/>
      </rPr>
      <t>입</t>
    </r>
    <r>
      <rPr>
        <sz val="14"/>
        <rFont val="Arial"/>
        <family val="2"/>
      </rPr>
      <t xml:space="preserve"> </t>
    </r>
    <r>
      <rPr>
        <sz val="14"/>
        <rFont val="돋움"/>
        <family val="3"/>
        <charset val="129"/>
      </rPr>
      <t>품</t>
    </r>
    <r>
      <rPr>
        <sz val="14"/>
        <rFont val="Arial"/>
        <family val="2"/>
      </rPr>
      <t xml:space="preserve"> </t>
    </r>
    <r>
      <rPr>
        <sz val="14"/>
        <rFont val="돋움"/>
        <family val="3"/>
        <charset val="129"/>
      </rPr>
      <t>목</t>
    </r>
    <r>
      <rPr>
        <sz val="14"/>
        <rFont val="Arial"/>
        <family val="2"/>
      </rPr>
      <t xml:space="preserve"> </t>
    </r>
    <phoneticPr fontId="3" type="noConversion"/>
  </si>
  <si>
    <r>
      <rPr>
        <sz val="14"/>
        <rFont val="굴림체"/>
        <family val="3"/>
        <charset val="129"/>
      </rPr>
      <t>음료,유제품</t>
    </r>
    <phoneticPr fontId="3" type="noConversion"/>
  </si>
  <si>
    <t>고운고추분,보통맛</t>
    <phoneticPr fontId="2" type="noConversion"/>
  </si>
  <si>
    <t>1KG/PAC</t>
    <phoneticPr fontId="2" type="noConversion"/>
  </si>
  <si>
    <t>kg, 중국산</t>
    <phoneticPr fontId="4" type="noConversion"/>
  </si>
  <si>
    <t>KG,미국산</t>
    <phoneticPr fontId="4" type="noConversion"/>
  </si>
  <si>
    <t>KG,230G내외/EA,필리핀산</t>
    <phoneticPr fontId="4" type="noConversion"/>
  </si>
  <si>
    <t>국내산, 5KG/PAC</t>
    <phoneticPr fontId="4" type="noConversion"/>
  </si>
  <si>
    <t>불가리스,85G/EA,딸기,복숭아,플레인</t>
    <phoneticPr fontId="4" type="noConversion"/>
  </si>
  <si>
    <t>500G/PAC,3~4CM,상</t>
    <phoneticPr fontId="4" type="noConversion"/>
  </si>
  <si>
    <t>100%, 국산,영흥식품,kg/PAC</t>
    <phoneticPr fontId="4" type="noConversion"/>
  </si>
  <si>
    <t>20G(10매)/PAC,국내산</t>
    <phoneticPr fontId="4" type="noConversion"/>
  </si>
  <si>
    <t>맛김가루</t>
    <phoneticPr fontId="4" type="noConversion"/>
  </si>
  <si>
    <t>김:국산,성경,1kg/PAC</t>
    <phoneticPr fontId="4" type="noConversion"/>
  </si>
  <si>
    <t>볶은깐땅콩</t>
    <phoneticPr fontId="4" type="noConversion"/>
  </si>
  <si>
    <t>중국산,500G/PAC</t>
    <phoneticPr fontId="4" type="noConversion"/>
  </si>
  <si>
    <t>200G,미국산/PAC</t>
    <phoneticPr fontId="4" type="noConversion"/>
  </si>
  <si>
    <t>300G(30G*10개입)</t>
    <phoneticPr fontId="4" type="noConversion"/>
  </si>
  <si>
    <t>900g/PAC,(15G*60EA)/PAC</t>
    <phoneticPr fontId="4" type="noConversion"/>
  </si>
  <si>
    <t>냉동,새우피쉬볼</t>
    <phoneticPr fontId="4" type="noConversion"/>
  </si>
  <si>
    <t>500G/PAC</t>
    <phoneticPr fontId="4" type="noConversion"/>
  </si>
  <si>
    <t>100G/EA,</t>
    <phoneticPr fontId="4" type="noConversion"/>
  </si>
  <si>
    <t>PAC</t>
    <phoneticPr fontId="4" type="noConversion"/>
  </si>
  <si>
    <t xml:space="preserve">만두, 고기손만두, </t>
    <phoneticPr fontId="4" type="noConversion"/>
  </si>
  <si>
    <t>대림,국내산,1.3KG(30G*43EA)/PAC</t>
    <phoneticPr fontId="4" type="noConversion"/>
  </si>
  <si>
    <t>만두, 비비고왕교자만두</t>
    <phoneticPr fontId="4" type="noConversion"/>
  </si>
  <si>
    <t>돈육:국산,1.05KG(35G*30EA)/PAC</t>
    <phoneticPr fontId="4" type="noConversion"/>
  </si>
  <si>
    <t>만두, 개성왕만두</t>
    <phoneticPr fontId="4" type="noConversion"/>
  </si>
  <si>
    <t>돈육:국내산,동원,1.82KG(70G*26EA내외)</t>
    <phoneticPr fontId="4" type="noConversion"/>
  </si>
  <si>
    <t>PAC</t>
    <phoneticPr fontId="4" type="noConversion"/>
  </si>
  <si>
    <t>토마토페이스트캔</t>
    <phoneticPr fontId="4" type="noConversion"/>
  </si>
  <si>
    <t>오뚜기,3.15KG/EA</t>
    <phoneticPr fontId="4" type="noConversion"/>
  </si>
  <si>
    <t>KG,상, 국내산,g단위발주</t>
    <phoneticPr fontId="4" type="noConversion"/>
  </si>
  <si>
    <t>탈지분유,국내산,서울,1kg</t>
    <phoneticPr fontId="4" type="noConversion"/>
  </si>
  <si>
    <t>1KG/EA</t>
    <phoneticPr fontId="4" type="noConversion"/>
  </si>
  <si>
    <t>EA</t>
    <phoneticPr fontId="4" type="noConversion"/>
  </si>
  <si>
    <t>냉동대패삼겹살,국내산</t>
    <phoneticPr fontId="4" type="noConversion"/>
  </si>
  <si>
    <t>파마산치즈가루</t>
    <phoneticPr fontId="4" type="noConversion"/>
  </si>
  <si>
    <t>2024년 기초단가 및 예상사용액</t>
    <phoneticPr fontId="3" type="noConversion"/>
  </si>
  <si>
    <t>2024년
계약 품목 수</t>
    <phoneticPr fontId="2" type="noConversion"/>
  </si>
  <si>
    <t xml:space="preserve">2024년
기초단가 합계                                     </t>
    <phoneticPr fontId="2" type="noConversion"/>
  </si>
  <si>
    <t>2024 식자재 계약 품목 리스트 (농산)</t>
    <phoneticPr fontId="4" type="noConversion"/>
  </si>
  <si>
    <t>곡류,혼합잡곡, 25곡,국내산</t>
    <phoneticPr fontId="4" type="noConversion"/>
  </si>
  <si>
    <t>2024 식자재 계약 품목 리스트 (과일)</t>
    <phoneticPr fontId="4" type="noConversion"/>
  </si>
  <si>
    <t>2024 식자재 계약 품목 리스트 (수산, 건어물)</t>
    <phoneticPr fontId="4" type="noConversion"/>
  </si>
  <si>
    <t>2024년도
기초단가</t>
    <phoneticPr fontId="4" type="noConversion"/>
  </si>
  <si>
    <t>중국산,외식,500G/PAC</t>
    <phoneticPr fontId="4" type="noConversion"/>
  </si>
  <si>
    <t>500G/PAC,자숙,</t>
    <phoneticPr fontId="4" type="noConversion"/>
  </si>
  <si>
    <t>2024 식자재 계약 품목 리스트 (음료, 유제품)</t>
    <phoneticPr fontId="4" type="noConversion"/>
  </si>
  <si>
    <t>엔요,매일,100ML/EA</t>
    <phoneticPr fontId="4" type="noConversion"/>
  </si>
  <si>
    <t>2024 식자재 계약 품목 리스트 (육류)</t>
    <phoneticPr fontId="4" type="noConversion"/>
  </si>
  <si>
    <t>1KG, 국내산돈육79.51% 이상,고메</t>
    <phoneticPr fontId="4" type="noConversion"/>
  </si>
  <si>
    <t>면, 생우동면</t>
    <phoneticPr fontId="4" type="noConversion"/>
  </si>
  <si>
    <t>된장,고시고우지된장</t>
    <phoneticPr fontId="4" type="noConversion"/>
  </si>
  <si>
    <t>일본산,마루사니,1KG/PAC</t>
    <phoneticPr fontId="4" type="noConversion"/>
  </si>
  <si>
    <t xml:space="preserve">1kg/EA,찌개용, 수입산, </t>
    <phoneticPr fontId="4" type="noConversion"/>
  </si>
  <si>
    <t>1kg/EA,부침용, 수입산,</t>
    <phoneticPr fontId="4" type="noConversion"/>
  </si>
  <si>
    <t>소스, 이금기프리미엄굴소스</t>
    <phoneticPr fontId="4" type="noConversion"/>
  </si>
  <si>
    <t>참치액,이엔참치액</t>
    <phoneticPr fontId="4" type="noConversion"/>
  </si>
  <si>
    <t>1.8L/EA,이엔푸드</t>
    <phoneticPr fontId="4" type="noConversion"/>
  </si>
  <si>
    <t>소스, 돈가스소스</t>
    <phoneticPr fontId="4" type="noConversion"/>
  </si>
  <si>
    <t>2.1KG/EA,오뚜기,토마토페이스트:외국산</t>
    <phoneticPr fontId="4" type="noConversion"/>
  </si>
  <si>
    <t>미국산,1KG/PAC,껍질유</t>
    <phoneticPr fontId="4" type="noConversion"/>
  </si>
  <si>
    <t>사양벌꿀</t>
    <phoneticPr fontId="4" type="noConversion"/>
  </si>
  <si>
    <t>담터,1KG/EA</t>
    <phoneticPr fontId="4" type="noConversion"/>
  </si>
  <si>
    <t>대림,1KG/EA,상</t>
    <phoneticPr fontId="4" type="noConversion"/>
  </si>
  <si>
    <t>어묵,죽봉어묵</t>
    <phoneticPr fontId="4" type="noConversion"/>
  </si>
  <si>
    <t>대림,1KG/EA(25EA*40G),중,맛대장</t>
    <phoneticPr fontId="4" type="noConversion"/>
  </si>
  <si>
    <t>오뚜기,1KG/PAC</t>
    <phoneticPr fontId="4" type="noConversion"/>
  </si>
  <si>
    <t>만다린오렌지캔(밀감캔)</t>
    <phoneticPr fontId="4" type="noConversion"/>
  </si>
  <si>
    <t>중국산,코끼리,830G/EA</t>
    <phoneticPr fontId="4" type="noConversion"/>
  </si>
  <si>
    <t>냉동망고,슬라이스 하프컷</t>
    <phoneticPr fontId="4" type="noConversion"/>
  </si>
  <si>
    <t>1kg/PAC, 베트남산</t>
    <phoneticPr fontId="4" type="noConversion"/>
  </si>
  <si>
    <t>200G/PAC,상,국내산</t>
    <phoneticPr fontId="4" type="noConversion"/>
  </si>
  <si>
    <t>샘표,15L/EA</t>
    <phoneticPr fontId="4" type="noConversion"/>
  </si>
  <si>
    <t>진간장,진간장금-F3</t>
    <phoneticPr fontId="4" type="noConversion"/>
  </si>
  <si>
    <t>화풍사천짜사이(상온/채/500g)EA</t>
    <phoneticPr fontId="4" type="noConversion"/>
  </si>
  <si>
    <t>부건S&amp;B,500G/PAC,상</t>
    <phoneticPr fontId="4" type="noConversion"/>
  </si>
  <si>
    <t>3KG,슬라이스캔</t>
    <phoneticPr fontId="4" type="noConversion"/>
  </si>
  <si>
    <t>황도캔,슬라이스캔</t>
    <phoneticPr fontId="4" type="noConversion"/>
  </si>
  <si>
    <t>400g/EA,삼아</t>
    <phoneticPr fontId="4" type="noConversion"/>
  </si>
  <si>
    <t>500G/PAC,러시아산,상</t>
    <phoneticPr fontId="4" type="noConversion"/>
  </si>
  <si>
    <t xml:space="preserve">오리고기:국내산,다향오리1KG/PAC </t>
    <phoneticPr fontId="4" type="noConversion"/>
  </si>
  <si>
    <t>1.15KG,(230G*5EA)/PAC,냉동면</t>
    <phoneticPr fontId="4" type="noConversion"/>
  </si>
  <si>
    <t>대상,2KG/PAC</t>
    <phoneticPr fontId="4" type="noConversion"/>
  </si>
  <si>
    <t>베트남산,오토,450G/EA</t>
    <phoneticPr fontId="4" type="noConversion"/>
  </si>
  <si>
    <t>국내산, 담터, 2Kg/EA</t>
    <phoneticPr fontId="4" type="noConversion"/>
  </si>
  <si>
    <t>오뚜기,케찹 3.3kg/PCA,스파우트팩</t>
    <phoneticPr fontId="4" type="noConversion"/>
  </si>
  <si>
    <t>국내산,대왕,2.3KG/EA</t>
    <phoneticPr fontId="4" type="noConversion"/>
  </si>
  <si>
    <t>DC,새롬,2kg/PAC</t>
    <phoneticPr fontId="4" type="noConversion"/>
  </si>
  <si>
    <t>1KG(25g*40EA)/모짜렐라치즈:외국산</t>
    <phoneticPr fontId="4" type="noConversion"/>
  </si>
  <si>
    <t>납작당면,옛날납작당면</t>
    <phoneticPr fontId="4" type="noConversion"/>
  </si>
  <si>
    <t>400g/PAC, 오뚜기,찜닭용</t>
    <phoneticPr fontId="4" type="noConversion"/>
  </si>
  <si>
    <t>CJ,3KG/PAC</t>
    <phoneticPr fontId="4" type="noConversion"/>
  </si>
  <si>
    <t>청학,KG,외국산</t>
    <phoneticPr fontId="4" type="noConversion"/>
  </si>
  <si>
    <t>청학,500g/PAC</t>
    <phoneticPr fontId="4" type="noConversion"/>
  </si>
  <si>
    <t>CJ,5KG/EA,전용믹스,순한맛,매운맛</t>
    <phoneticPr fontId="4" type="noConversion"/>
  </si>
  <si>
    <t>국내산,대상,2KG/EA</t>
    <phoneticPr fontId="4" type="noConversion"/>
  </si>
  <si>
    <t>국내산,대상,2KG/EA</t>
    <phoneticPr fontId="4" type="noConversion"/>
  </si>
  <si>
    <t>태국산,수리,435ML/EA</t>
    <phoneticPr fontId="4" type="noConversion"/>
  </si>
  <si>
    <t>소스, 직화구이숯불바베큐소스</t>
    <phoneticPr fontId="4" type="noConversion"/>
  </si>
  <si>
    <t>쉐프원,2KG/EA</t>
    <phoneticPr fontId="4" type="noConversion"/>
  </si>
  <si>
    <t>오뚜기,2.1kg/PAC</t>
    <phoneticPr fontId="4" type="noConversion"/>
  </si>
  <si>
    <t>2KG/PAC</t>
    <phoneticPr fontId="4" type="noConversion"/>
  </si>
  <si>
    <t>중국산,368G/EA</t>
    <phoneticPr fontId="4" type="noConversion"/>
  </si>
  <si>
    <t>오뚜기,할라피뇨(미국산),2.1KG/EA</t>
    <phoneticPr fontId="4" type="noConversion"/>
  </si>
  <si>
    <t>오뚜기,2KG/PAC</t>
    <phoneticPr fontId="4" type="noConversion"/>
  </si>
  <si>
    <t>대상,2KG/PAC</t>
    <phoneticPr fontId="4" type="noConversion"/>
  </si>
  <si>
    <t>땅콩분태</t>
    <phoneticPr fontId="4" type="noConversion"/>
  </si>
  <si>
    <t>레몬주스페트</t>
    <phoneticPr fontId="4" type="noConversion"/>
  </si>
  <si>
    <t>마요네즈(스파우트팩)</t>
    <phoneticPr fontId="4" type="noConversion"/>
  </si>
  <si>
    <t>동서,170g/EA</t>
    <phoneticPr fontId="4" type="noConversion"/>
  </si>
  <si>
    <t>1KG/PAC,일미</t>
    <phoneticPr fontId="4" type="noConversion"/>
  </si>
  <si>
    <t>무말랭이무침</t>
    <phoneticPr fontId="4" type="noConversion"/>
  </si>
  <si>
    <t>오뚜기,3.6KG/EA</t>
    <phoneticPr fontId="4" type="noConversion"/>
  </si>
  <si>
    <t>돈육:국산,사조남부햄,1KG(270~300EA)/PAC</t>
    <phoneticPr fontId="4" type="noConversion"/>
  </si>
  <si>
    <t>돈육:국내산,800G(80G*10EA)/PAC</t>
    <phoneticPr fontId="4" type="noConversion"/>
  </si>
  <si>
    <t>소시지,카보트소시지(외국산/454g)EA</t>
    <phoneticPr fontId="4" type="noConversion"/>
  </si>
  <si>
    <t>소시지,화이트소시지(하림/900g)EA</t>
    <phoneticPr fontId="4" type="noConversion"/>
  </si>
  <si>
    <t>소시지,포크소세지(오뗄)1kg</t>
    <phoneticPr fontId="4" type="noConversion"/>
  </si>
  <si>
    <t>소시지,휠터치소시지(대림/700g)EA</t>
    <phoneticPr fontId="4" type="noConversion"/>
  </si>
  <si>
    <t>새우볼튀김</t>
    <phoneticPr fontId="4" type="noConversion"/>
  </si>
  <si>
    <t>베드남산,아쿠아링크,900G(15G*60EA)/PAC</t>
    <phoneticPr fontId="4" type="noConversion"/>
  </si>
  <si>
    <t xml:space="preserve">미니메밀전병 </t>
    <phoneticPr fontId="4" type="noConversion"/>
  </si>
  <si>
    <t>발사믹글레이즈</t>
    <phoneticPr fontId="4" type="noConversion"/>
  </si>
  <si>
    <t>폰타나, 500g/EA,이탈리아산</t>
    <phoneticPr fontId="4" type="noConversion"/>
  </si>
  <si>
    <t>국내산,대상,2kG/PAC</t>
    <phoneticPr fontId="4" type="noConversion"/>
  </si>
  <si>
    <t>대상,2KG/PAC</t>
    <phoneticPr fontId="4" type="noConversion"/>
  </si>
  <si>
    <t>대상,2KG/EA</t>
    <phoneticPr fontId="4" type="noConversion"/>
  </si>
  <si>
    <t>2KG/PAC</t>
    <phoneticPr fontId="4" type="noConversion"/>
  </si>
  <si>
    <t>대상, 2KG/PAC</t>
    <phoneticPr fontId="4" type="noConversion"/>
  </si>
  <si>
    <t>만두, 군만두</t>
    <phoneticPr fontId="4" type="noConversion"/>
  </si>
  <si>
    <t>대림,1.4KG(30G*약46EA)/PAC</t>
    <phoneticPr fontId="4" type="noConversion"/>
  </si>
  <si>
    <t>만두, 물만두</t>
    <phoneticPr fontId="4" type="noConversion"/>
  </si>
  <si>
    <t>담두,1.35KG(9G*약150EA)/PAC</t>
    <phoneticPr fontId="4" type="noConversion"/>
  </si>
  <si>
    <t>감자떡만두, 부추잡채맛</t>
    <phoneticPr fontId="4" type="noConversion"/>
  </si>
  <si>
    <t>대림,부추잡채맛, 국내산 1.5kg/PAC</t>
    <phoneticPr fontId="4" type="noConversion"/>
  </si>
  <si>
    <t>도라지, 깐도라지채, 중국산</t>
    <phoneticPr fontId="4" type="noConversion"/>
  </si>
  <si>
    <t>콩나물,곱슬콩나물</t>
    <phoneticPr fontId="2" type="noConversion"/>
  </si>
  <si>
    <t>당근, 세척당근,국내산</t>
    <phoneticPr fontId="4" type="noConversion"/>
  </si>
  <si>
    <t>무우, 세척무우, 상품, 국내산</t>
    <phoneticPr fontId="4" type="noConversion"/>
  </si>
  <si>
    <t>KG,g단위 발주</t>
    <phoneticPr fontId="2" type="noConversion"/>
  </si>
  <si>
    <t>kg, g단위발주</t>
    <phoneticPr fontId="4" type="noConversion"/>
  </si>
  <si>
    <t>KG, 국내산 ,g단위발주</t>
    <phoneticPr fontId="4" type="noConversion"/>
  </si>
  <si>
    <t>KG,대:12CM내외, 국내산,g단위발주</t>
    <phoneticPr fontId="4" type="noConversion"/>
  </si>
  <si>
    <t>kg,g단위발주</t>
    <phoneticPr fontId="4" type="noConversion"/>
  </si>
  <si>
    <t>KG,g단위발주,상</t>
    <phoneticPr fontId="4" type="noConversion"/>
  </si>
  <si>
    <t>KG,g단위발주</t>
    <phoneticPr fontId="4" type="noConversion"/>
  </si>
  <si>
    <t>KG, 국내산, 상품,g단위발주</t>
    <phoneticPr fontId="4" type="noConversion"/>
  </si>
  <si>
    <t>국산,골드,500G/PAC,상</t>
    <phoneticPr fontId="4" type="noConversion"/>
  </si>
  <si>
    <t>국산,골드,100G/PAC,상</t>
    <phoneticPr fontId="4" type="noConversion"/>
  </si>
  <si>
    <t>해초샐러드</t>
    <phoneticPr fontId="4" type="noConversion"/>
  </si>
  <si>
    <t>국내산, 2kg/PAC</t>
    <phoneticPr fontId="4" type="noConversion"/>
  </si>
  <si>
    <t>EA</t>
    <phoneticPr fontId="4" type="noConversion"/>
  </si>
  <si>
    <t>500G/PAC,상, 중국산</t>
    <phoneticPr fontId="4" type="noConversion"/>
  </si>
  <si>
    <t>미국산,500G/PAC</t>
    <phoneticPr fontId="4" type="noConversion"/>
  </si>
  <si>
    <t>국내산,1.5L/EA</t>
    <phoneticPr fontId="4" type="noConversion"/>
  </si>
  <si>
    <t>국내산,1KG/PAC, 냉장</t>
    <phoneticPr fontId="4" type="noConversion"/>
  </si>
  <si>
    <t>유부주머니, 해물,700G(35G*20EA)</t>
    <phoneticPr fontId="4" type="noConversion"/>
  </si>
  <si>
    <t>국산,500g/PAC</t>
    <phoneticPr fontId="4" type="noConversion"/>
  </si>
  <si>
    <t>2KG/PAC,면사랑</t>
    <phoneticPr fontId="4" type="noConversion"/>
  </si>
  <si>
    <t>골드, 800g/PAC</t>
    <phoneticPr fontId="4" type="noConversion"/>
  </si>
  <si>
    <t>찹쌀탕수육</t>
    <phoneticPr fontId="4" type="noConversion"/>
  </si>
  <si>
    <t>(통살,냉동,국산)11~12.5g*80~90입/봉,KG</t>
    <phoneticPr fontId="4" type="noConversion"/>
  </si>
  <si>
    <t>400g</t>
    <phoneticPr fontId="4" type="noConversion"/>
  </si>
  <si>
    <t>일본산,기꼬만,500ML/EA</t>
    <phoneticPr fontId="4" type="noConversion"/>
  </si>
  <si>
    <t>우동다시원액,혼쯔유</t>
    <phoneticPr fontId="4" type="noConversion"/>
  </si>
  <si>
    <t>삼립/1.2kg/30g*20EA*2PAC)BOX</t>
    <phoneticPr fontId="4" type="noConversion"/>
  </si>
  <si>
    <t>삼립/1.44kg/60g*6EA/PAC*4PAC)BOX</t>
    <phoneticPr fontId="4" type="noConversion"/>
  </si>
  <si>
    <t>대상,2kg/PAC</t>
    <phoneticPr fontId="4" type="noConversion"/>
  </si>
  <si>
    <t>드레싱,석류드레싱</t>
    <phoneticPr fontId="4" type="noConversion"/>
  </si>
  <si>
    <t>청청원,315g/EA</t>
    <phoneticPr fontId="4" type="noConversion"/>
  </si>
  <si>
    <t>드레싱,코울슬로드레싱</t>
    <phoneticPr fontId="4" type="noConversion"/>
  </si>
  <si>
    <t>일본산,오타후크,1.8ml/EA</t>
    <phoneticPr fontId="4" type="noConversion"/>
  </si>
  <si>
    <t>소스,유자폰즈</t>
    <phoneticPr fontId="4" type="noConversion"/>
  </si>
  <si>
    <t>제주한라봉드레싱(대상/2kg)PAC</t>
    <phoneticPr fontId="4" type="noConversion"/>
  </si>
  <si>
    <t>드레싱,한라봉드레싱</t>
    <phoneticPr fontId="4" type="noConversion"/>
  </si>
  <si>
    <t>500mL/EA</t>
    <phoneticPr fontId="4" type="noConversion"/>
  </si>
  <si>
    <t>소스,이금기프리미엄노추</t>
    <phoneticPr fontId="4" type="noConversion"/>
  </si>
  <si>
    <t>동원,1.2KG(약16EA/PAC)</t>
    <phoneticPr fontId="4" type="noConversion"/>
  </si>
  <si>
    <t>17g*58입/7입/팩(돈육:국산)/KG</t>
    <phoneticPr fontId="4" type="noConversion"/>
  </si>
  <si>
    <t>원액,수정과원액파우치</t>
    <phoneticPr fontId="4" type="noConversion"/>
  </si>
  <si>
    <t>하늘청,790ML(1KG)/PAC</t>
    <phoneticPr fontId="4" type="noConversion"/>
  </si>
  <si>
    <t>만두,김치손만두(오뚜기,냉동)</t>
    <phoneticPr fontId="4" type="noConversion"/>
  </si>
  <si>
    <t>만두,물만두(냉동)</t>
    <phoneticPr fontId="4" type="noConversion"/>
  </si>
  <si>
    <t>1Kg/봉,대림1.35KG(9G*150EA)/PAC</t>
    <phoneticPr fontId="4" type="noConversion"/>
  </si>
  <si>
    <t>참치캔</t>
    <phoneticPr fontId="4" type="noConversion"/>
  </si>
  <si>
    <t>해표,250g/EA</t>
    <phoneticPr fontId="4" type="noConversion"/>
  </si>
  <si>
    <t>함박,쇠고기함박</t>
    <phoneticPr fontId="4" type="noConversion"/>
  </si>
  <si>
    <t>도쿄함박스테이크, 선진FS</t>
    <phoneticPr fontId="4" type="noConversion"/>
  </si>
  <si>
    <t>고메함박스테이크</t>
    <phoneticPr fontId="4" type="noConversion"/>
  </si>
  <si>
    <t>김,지도표성경녹차식탁김</t>
    <phoneticPr fontId="4" type="noConversion"/>
  </si>
  <si>
    <t>성경김,4G*3봉/PAC(9매)</t>
    <phoneticPr fontId="4" type="noConversion"/>
  </si>
  <si>
    <t>국내산,(130G*3장)/BOX</t>
    <phoneticPr fontId="4" type="noConversion"/>
  </si>
  <si>
    <t>기장미역,산모용</t>
    <phoneticPr fontId="4" type="noConversion"/>
  </si>
  <si>
    <t>김,찹쌀:국산, 250G/PAC</t>
    <phoneticPr fontId="4" type="noConversion"/>
  </si>
  <si>
    <t>에그타르트빵,냉동완제,밀:미국산,캐나다산,디보트,560G(35G*16EA)BOX</t>
    <phoneticPr fontId="4" type="noConversion"/>
  </si>
  <si>
    <t>꼬들압축단무지,국내산,상그람,kg/PAC</t>
    <phoneticPr fontId="4" type="noConversion"/>
  </si>
  <si>
    <t>무우:국내산,상그람,kg/PAC</t>
    <phoneticPr fontId="4" type="noConversion"/>
  </si>
  <si>
    <t>호떡,옛날꿀호떡</t>
    <phoneticPr fontId="4" type="noConversion"/>
  </si>
  <si>
    <t>샤니,513G(57G*9EA)/PAC</t>
    <phoneticPr fontId="4" type="noConversion"/>
  </si>
  <si>
    <t>PAC</t>
    <phoneticPr fontId="4" type="noConversion"/>
  </si>
  <si>
    <t>호떡,옛날꿀호떡</t>
    <phoneticPr fontId="4" type="noConversion"/>
  </si>
  <si>
    <t>사옹원,1.6KG(80G*20EA)/PAC</t>
    <phoneticPr fontId="4" type="noConversion"/>
  </si>
  <si>
    <t>대상,쉐프원, 2kg/PAC</t>
    <phoneticPr fontId="4" type="noConversion"/>
  </si>
  <si>
    <t>1L,오뚜기</t>
    <phoneticPr fontId="4" type="noConversion"/>
  </si>
  <si>
    <t>소스,생크림로제스파게티소스</t>
    <phoneticPr fontId="4" type="noConversion"/>
  </si>
  <si>
    <t>타코야끼 중국산,1KG/PAC</t>
    <phoneticPr fontId="4" type="noConversion"/>
  </si>
  <si>
    <t>타코야끼 중국산,엘에프푸드,1.2KG(30G*40EA)/PAC</t>
    <phoneticPr fontId="4" type="noConversion"/>
  </si>
  <si>
    <t>대림,1kg(15g*67EA)/PAC</t>
    <phoneticPr fontId="4" type="noConversion"/>
  </si>
  <si>
    <t>돈육:국산, 슬라이스,에쓰푸드,500G(약25개)/PAC</t>
    <phoneticPr fontId="4" type="noConversion"/>
  </si>
  <si>
    <t>소스,불고기버거소스</t>
    <phoneticPr fontId="4" type="noConversion"/>
  </si>
  <si>
    <t>대상,2kg/PK</t>
    <phoneticPr fontId="4" type="noConversion"/>
  </si>
  <si>
    <t>드레싱,크리미양파드레싱</t>
    <phoneticPr fontId="4" type="noConversion"/>
  </si>
  <si>
    <t>핫도그,쉐프원핫도그</t>
    <phoneticPr fontId="4" type="noConversion"/>
  </si>
  <si>
    <t>대상,KG(50g*20ea)/PAC</t>
    <phoneticPr fontId="4" type="noConversion"/>
  </si>
  <si>
    <t>드레싱,땅콩버터드레싱</t>
    <phoneticPr fontId="4" type="noConversion"/>
  </si>
  <si>
    <t>대상,냉장,2Kg/봉</t>
    <phoneticPr fontId="4" type="noConversion"/>
  </si>
  <si>
    <t>국내산,진미,300g/EA</t>
    <phoneticPr fontId="4" type="noConversion"/>
  </si>
  <si>
    <t>국산,나비골농협, 1KG, 순한맛, 상품</t>
    <phoneticPr fontId="4" type="noConversion"/>
  </si>
  <si>
    <t>국산,나비골농협, 1KG, 보통맛, 상품</t>
    <phoneticPr fontId="2" type="noConversion"/>
  </si>
  <si>
    <t>종가집,KG,완숙, 국내산</t>
    <phoneticPr fontId="4" type="noConversion"/>
  </si>
  <si>
    <t>일품,KG,완숙, 국내산</t>
    <phoneticPr fontId="4" type="noConversion"/>
  </si>
  <si>
    <t>종가집,KG,중숙, 완숙,국내산</t>
    <phoneticPr fontId="4" type="noConversion"/>
  </si>
  <si>
    <t>소스,이금기해선장소스</t>
    <phoneticPr fontId="4" type="noConversion"/>
  </si>
  <si>
    <t>소스,유자샐러드소스</t>
    <phoneticPr fontId="4" type="noConversion"/>
  </si>
  <si>
    <t>소스,마늘데리야끼소스</t>
    <phoneticPr fontId="4" type="noConversion"/>
  </si>
  <si>
    <t>이금기중화해선장소스,중국산,240g/EA(병)</t>
    <phoneticPr fontId="4" type="noConversion"/>
  </si>
  <si>
    <t>일본산,시마야화풍다시,1Kg/EA</t>
    <phoneticPr fontId="4" type="noConversion"/>
  </si>
  <si>
    <t>드레싱,오렌지드레싱</t>
    <phoneticPr fontId="4" type="noConversion"/>
  </si>
  <si>
    <t>드레싱,참깨드레싱</t>
    <phoneticPr fontId="4" type="noConversion"/>
  </si>
  <si>
    <t>미국산,리코스,400G(100EG*4EA)/BOX</t>
    <phoneticPr fontId="4" type="noConversion"/>
  </si>
  <si>
    <t>쉐프원,한우지방:국산,대상,2kg/EA</t>
    <phoneticPr fontId="4" type="noConversion"/>
  </si>
  <si>
    <t>소스,닭강정소스,만석강정소스</t>
    <phoneticPr fontId="4" type="noConversion"/>
  </si>
  <si>
    <t>소스,XO소스(이금기/220g)EA</t>
    <phoneticPr fontId="4" type="noConversion"/>
  </si>
  <si>
    <t>소스, 나쵸치즈소스</t>
    <phoneticPr fontId="4" type="noConversion"/>
  </si>
  <si>
    <t>소스, 불맛베이스</t>
    <phoneticPr fontId="4" type="noConversion"/>
  </si>
  <si>
    <t>소스, 가쓰오모밀소스</t>
    <phoneticPr fontId="4" type="noConversion"/>
  </si>
  <si>
    <t>국내산,EA,300~350G/EA</t>
    <phoneticPr fontId="4" type="noConversion"/>
  </si>
  <si>
    <t>KG, 국내산,상품</t>
    <phoneticPr fontId="4" type="noConversion"/>
  </si>
  <si>
    <t>KG,80G/EA,60G/EA,구이용, 조림용, 내장제거</t>
    <phoneticPr fontId="4" type="noConversion"/>
  </si>
  <si>
    <t>버터, 무염버터,</t>
    <phoneticPr fontId="2" type="noConversion"/>
  </si>
  <si>
    <t>뉴질랜드산,앵커,454G/EA</t>
    <phoneticPr fontId="2" type="noConversion"/>
  </si>
  <si>
    <t>1.26KG/PAC</t>
    <phoneticPr fontId="4" type="noConversion"/>
  </si>
  <si>
    <t>2.27KG/PAC</t>
    <phoneticPr fontId="4" type="noConversion"/>
  </si>
  <si>
    <t>팝콘감자, 맛감자 2kg/PAC,미국산,렘웨스턴</t>
    <phoneticPr fontId="4" type="noConversion"/>
  </si>
  <si>
    <t>2KG/PAC,미국산,심플로트</t>
    <phoneticPr fontId="4" type="noConversion"/>
  </si>
  <si>
    <t>샤니,364G(14EA)/PAC</t>
    <phoneticPr fontId="4" type="noConversion"/>
  </si>
  <si>
    <t>버터롤클래식,14개입</t>
    <phoneticPr fontId="4" type="noConversion"/>
  </si>
  <si>
    <t>2024 식자재 계약 품목 리스트 (공산품)</t>
    <phoneticPr fontId="4" type="noConversion"/>
  </si>
  <si>
    <t>KG,상, 중국산</t>
    <phoneticPr fontId="4" type="noConversion"/>
  </si>
  <si>
    <t>1.8L/EA  오뚜기</t>
    <phoneticPr fontId="4" type="noConversion"/>
  </si>
  <si>
    <t>CJ,고메함박스테이크,960G (96g*10EA)/PAC</t>
    <phoneticPr fontId="4" type="noConversion"/>
  </si>
  <si>
    <t>냉동,순살치즈돈가스</t>
    <phoneticPr fontId="4" type="noConversion"/>
  </si>
  <si>
    <t>돈육:국산,하늘,1.3kg(130g*10ea)/PAC</t>
    <phoneticPr fontId="4" type="noConversion"/>
  </si>
  <si>
    <t>냉동,통살치킨가스</t>
    <phoneticPr fontId="4" type="noConversion"/>
  </si>
  <si>
    <t>중국산,가토코,800G(80G*10EA)/PAC</t>
    <phoneticPr fontId="4" type="noConversion"/>
  </si>
  <si>
    <t>계육,국산,하림,1KG(약58EA)/PAC</t>
    <phoneticPr fontId="4" type="noConversion"/>
  </si>
  <si>
    <t>냉동,불고기맛햄벅스테이크</t>
    <phoneticPr fontId="4" type="noConversion"/>
  </si>
  <si>
    <t>돈육,계육,국산,CJ,1.3KG(65G*20EA)/PAC</t>
    <phoneticPr fontId="4" type="noConversion"/>
  </si>
  <si>
    <t>마니커,1KG(23EA)/PAC</t>
    <phoneticPr fontId="4" type="noConversion"/>
  </si>
  <si>
    <t>땅콩:중국산, 500G/PAC,상</t>
    <phoneticPr fontId="4" type="noConversion"/>
  </si>
  <si>
    <t>100g, 중국산</t>
    <phoneticPr fontId="4" type="noConversion"/>
  </si>
  <si>
    <t>원액,나가사끼짬뽕소스</t>
    <phoneticPr fontId="4" type="noConversion"/>
  </si>
  <si>
    <t>춘장,직화볶음춘장</t>
    <phoneticPr fontId="4" type="noConversion"/>
  </si>
  <si>
    <t>춘장,2KG/PAC</t>
    <phoneticPr fontId="4" type="noConversion"/>
  </si>
  <si>
    <t>콩비지,진콩비지</t>
    <phoneticPr fontId="4" type="noConversion"/>
  </si>
  <si>
    <t>대두:외국산,에스엔푸드,1KG/PAC</t>
    <phoneticPr fontId="4" type="noConversion"/>
  </si>
  <si>
    <t>파마산분말:미국,KG/EA아담스팜코리아</t>
    <phoneticPr fontId="4" type="noConversion"/>
  </si>
  <si>
    <t>이탈리아산,오뚜기,3KG/EA</t>
    <phoneticPr fontId="4" type="noConversion"/>
  </si>
  <si>
    <t>하이스분말</t>
    <phoneticPr fontId="4" type="noConversion"/>
  </si>
  <si>
    <t>중국산,가토코,600G(60G*10EA)/PAC</t>
    <phoneticPr fontId="4" type="noConversion"/>
  </si>
  <si>
    <t>새우가스</t>
    <phoneticPr fontId="4" type="noConversion"/>
  </si>
  <si>
    <t>농심, 신라면 (120g*5EA)/PAC</t>
    <phoneticPr fontId="4" type="noConversion"/>
  </si>
  <si>
    <t>프랑스산,코만,190g/EA</t>
    <phoneticPr fontId="4" type="noConversion"/>
  </si>
  <si>
    <t>곶감(국산/30g)EA</t>
    <phoneticPr fontId="4" type="noConversion"/>
  </si>
  <si>
    <t>냉동깐은행,국산, 500G/PAC</t>
    <phoneticPr fontId="4" type="noConversion"/>
  </si>
  <si>
    <t>호박씨(중국산)KG</t>
    <phoneticPr fontId="4" type="noConversion"/>
  </si>
  <si>
    <t>콩고기,베지버거</t>
    <phoneticPr fontId="4" type="noConversion"/>
  </si>
  <si>
    <t>글루텐:프랑스,외식,삼육,425G/EA</t>
    <phoneticPr fontId="4" type="noConversion"/>
  </si>
  <si>
    <t>냉동밀떡볶이떡(누들)</t>
    <phoneticPr fontId="4" type="noConversion"/>
  </si>
  <si>
    <t>밀:호주산,미국산,0.7*13.5cm,토담,1kg.PAC</t>
    <phoneticPr fontId="4" type="noConversion"/>
  </si>
  <si>
    <t>계피:베트남산,은진물산,400G/EA</t>
    <phoneticPr fontId="4" type="noConversion"/>
  </si>
  <si>
    <t>2024년
예상사용액
합계</t>
    <phoneticPr fontId="2" type="noConversion"/>
  </si>
  <si>
    <r>
      <t xml:space="preserve">2024년
예상사용량
</t>
    </r>
    <r>
      <rPr>
        <b/>
        <sz val="8"/>
        <color theme="1"/>
        <rFont val="굴림체"/>
        <family val="3"/>
        <charset val="129"/>
      </rPr>
      <t>(2023년 사용량기준)</t>
    </r>
    <phoneticPr fontId="2" type="noConversion"/>
  </si>
  <si>
    <t>2024년
예상사용액 합계</t>
    <phoneticPr fontId="2" type="noConversion"/>
  </si>
  <si>
    <t>27</t>
    <phoneticPr fontId="2" type="noConversion"/>
  </si>
  <si>
    <t>21</t>
    <phoneticPr fontId="2" type="noConversion"/>
  </si>
  <si>
    <t>6</t>
    <phoneticPr fontId="2" type="noConversion"/>
  </si>
  <si>
    <t>45</t>
    <phoneticPr fontId="2" type="noConversion"/>
  </si>
  <si>
    <t>30</t>
    <phoneticPr fontId="2" type="noConversion"/>
  </si>
  <si>
    <t>규격</t>
    <phoneticPr fontId="4" type="noConversion"/>
  </si>
  <si>
    <t>3</t>
    <phoneticPr fontId="4" type="noConversion"/>
  </si>
  <si>
    <t>19</t>
    <phoneticPr fontId="4" type="noConversion"/>
  </si>
  <si>
    <t>1</t>
    <phoneticPr fontId="4" type="noConversion"/>
  </si>
  <si>
    <t>20</t>
    <phoneticPr fontId="4" type="noConversion"/>
  </si>
  <si>
    <t>김치,갓김치, 국내산</t>
    <phoneticPr fontId="4" type="noConversion"/>
  </si>
  <si>
    <t>생강, 다진생강</t>
    <phoneticPr fontId="4" type="noConversion"/>
  </si>
  <si>
    <t>24</t>
    <phoneticPr fontId="4" type="noConversion"/>
  </si>
  <si>
    <t>토마토,방울토마토</t>
    <phoneticPr fontId="4" type="noConversion"/>
  </si>
  <si>
    <t>5</t>
    <phoneticPr fontId="4" type="noConversion"/>
  </si>
  <si>
    <t>2</t>
    <phoneticPr fontId="4" type="noConversion"/>
  </si>
  <si>
    <t>10</t>
    <phoneticPr fontId="4" type="noConversion"/>
  </si>
  <si>
    <t>4</t>
    <phoneticPr fontId="4" type="noConversion"/>
  </si>
  <si>
    <t>냉동자숙참가리비살</t>
    <phoneticPr fontId="4" type="noConversion"/>
  </si>
  <si>
    <t>오징어, 몸살채</t>
    <phoneticPr fontId="4" type="noConversion"/>
  </si>
  <si>
    <t>홍합, 냉동홍합살</t>
    <phoneticPr fontId="4" type="noConversion"/>
  </si>
  <si>
    <t>100</t>
    <phoneticPr fontId="2" type="noConversion"/>
  </si>
  <si>
    <t>12</t>
    <phoneticPr fontId="2" type="noConversion"/>
  </si>
  <si>
    <t>15</t>
    <phoneticPr fontId="2" type="noConversion"/>
  </si>
  <si>
    <t>우유가공, 쥬시쿨</t>
    <phoneticPr fontId="4" type="noConversion"/>
  </si>
  <si>
    <t>빙그레,180ML/EA ,자두맛, 파인맛</t>
    <phoneticPr fontId="4" type="noConversion"/>
  </si>
  <si>
    <t>음료, 망고주스팩</t>
    <phoneticPr fontId="4" type="noConversion"/>
  </si>
  <si>
    <t>델몬트,190ML/EA</t>
    <phoneticPr fontId="4" type="noConversion"/>
  </si>
  <si>
    <t>음료, 사과주스팩</t>
    <phoneticPr fontId="4" type="noConversion"/>
  </si>
  <si>
    <t>델몬트,190ML/EA</t>
    <phoneticPr fontId="2" type="noConversion"/>
  </si>
  <si>
    <t>음료, 레드오렌지</t>
    <phoneticPr fontId="4" type="noConversion"/>
  </si>
  <si>
    <t>연세,200ML/EA</t>
    <phoneticPr fontId="4" type="noConversion"/>
  </si>
  <si>
    <t>35</t>
    <phoneticPr fontId="4" type="noConversion"/>
  </si>
  <si>
    <t>48</t>
    <phoneticPr fontId="4" type="noConversion"/>
  </si>
  <si>
    <t>7</t>
    <phoneticPr fontId="4" type="noConversion"/>
  </si>
  <si>
    <t>76</t>
    <phoneticPr fontId="4" type="noConversion"/>
  </si>
  <si>
    <t>9</t>
    <phoneticPr fontId="4" type="noConversion"/>
  </si>
  <si>
    <t>55</t>
    <phoneticPr fontId="4" type="noConversion"/>
  </si>
  <si>
    <t>36</t>
    <phoneticPr fontId="4" type="noConversion"/>
  </si>
  <si>
    <t>21</t>
    <phoneticPr fontId="4" type="noConversion"/>
  </si>
  <si>
    <t>30</t>
    <phoneticPr fontId="4" type="noConversion"/>
  </si>
  <si>
    <t>8</t>
    <phoneticPr fontId="4" type="noConversion"/>
  </si>
  <si>
    <t>17</t>
    <phoneticPr fontId="4" type="noConversion"/>
  </si>
  <si>
    <t>224</t>
    <phoneticPr fontId="4" type="noConversion"/>
  </si>
  <si>
    <t>31</t>
    <phoneticPr fontId="4" type="noConversion"/>
  </si>
  <si>
    <t>45</t>
    <phoneticPr fontId="4" type="noConversion"/>
  </si>
  <si>
    <t>23</t>
    <phoneticPr fontId="4" type="noConversion"/>
  </si>
  <si>
    <t>77</t>
    <phoneticPr fontId="4" type="noConversion"/>
  </si>
  <si>
    <t>47</t>
    <phoneticPr fontId="4" type="noConversion"/>
  </si>
  <si>
    <t>147</t>
    <phoneticPr fontId="4" type="noConversion"/>
  </si>
  <si>
    <t>25</t>
    <phoneticPr fontId="4" type="noConversion"/>
  </si>
  <si>
    <t>80</t>
    <phoneticPr fontId="4" type="noConversion"/>
  </si>
  <si>
    <t>13</t>
    <phoneticPr fontId="4" type="noConversion"/>
  </si>
  <si>
    <t>40</t>
    <phoneticPr fontId="4" type="noConversion"/>
  </si>
  <si>
    <t>15</t>
    <phoneticPr fontId="4" type="noConversion"/>
  </si>
  <si>
    <t>83</t>
    <phoneticPr fontId="4" type="noConversion"/>
  </si>
  <si>
    <t>16</t>
    <phoneticPr fontId="4" type="noConversion"/>
  </si>
  <si>
    <t>29</t>
    <phoneticPr fontId="4" type="noConversion"/>
  </si>
  <si>
    <t>407</t>
    <phoneticPr fontId="4" type="noConversion"/>
  </si>
  <si>
    <t>12</t>
    <phoneticPr fontId="4" type="noConversion"/>
  </si>
  <si>
    <t>49</t>
    <phoneticPr fontId="4" type="noConversion"/>
  </si>
  <si>
    <t>705</t>
    <phoneticPr fontId="4" type="noConversion"/>
  </si>
  <si>
    <t>148</t>
    <phoneticPr fontId="4" type="noConversion"/>
  </si>
  <si>
    <t>11</t>
    <phoneticPr fontId="4" type="noConversion"/>
  </si>
  <si>
    <t>33</t>
    <phoneticPr fontId="4" type="noConversion"/>
  </si>
  <si>
    <t>PAC</t>
    <phoneticPr fontId="4" type="noConversion"/>
  </si>
  <si>
    <t>117</t>
    <phoneticPr fontId="4" type="noConversion"/>
  </si>
  <si>
    <t>57</t>
    <phoneticPr fontId="4" type="noConversion"/>
  </si>
  <si>
    <t>미국산,골든크라운,946ML/EA</t>
    <phoneticPr fontId="4" type="noConversion"/>
  </si>
  <si>
    <t>71</t>
    <phoneticPr fontId="4" type="noConversion"/>
  </si>
  <si>
    <t>61</t>
    <phoneticPr fontId="4" type="noConversion"/>
  </si>
  <si>
    <t>대상,청정원,5KG/EA</t>
    <phoneticPr fontId="4" type="noConversion"/>
  </si>
  <si>
    <t>70</t>
    <phoneticPr fontId="4" type="noConversion"/>
  </si>
  <si>
    <t>14</t>
    <phoneticPr fontId="4" type="noConversion"/>
  </si>
  <si>
    <t>140</t>
    <phoneticPr fontId="4" type="noConversion"/>
  </si>
  <si>
    <t>리치스,405G/EA</t>
    <phoneticPr fontId="4" type="noConversion"/>
  </si>
  <si>
    <t>32</t>
    <phoneticPr fontId="4" type="noConversion"/>
  </si>
  <si>
    <t>2.4KG/EA,오뚜기,홍콩산</t>
    <phoneticPr fontId="4" type="noConversion"/>
  </si>
  <si>
    <t>6</t>
    <phoneticPr fontId="4" type="noConversion"/>
  </si>
  <si>
    <t>189</t>
    <phoneticPr fontId="4" type="noConversion"/>
  </si>
  <si>
    <t>85</t>
    <phoneticPr fontId="4" type="noConversion"/>
  </si>
  <si>
    <t>88</t>
    <phoneticPr fontId="4" type="noConversion"/>
  </si>
  <si>
    <t>51</t>
    <phoneticPr fontId="4" type="noConversion"/>
  </si>
  <si>
    <t>27</t>
    <phoneticPr fontId="4" type="noConversion"/>
  </si>
  <si>
    <t>41</t>
    <phoneticPr fontId="4" type="noConversion"/>
  </si>
  <si>
    <t>39</t>
    <phoneticPr fontId="4" type="noConversion"/>
  </si>
  <si>
    <t>22</t>
    <phoneticPr fontId="4" type="noConversion"/>
  </si>
  <si>
    <t>100</t>
    <phoneticPr fontId="4" type="noConversion"/>
  </si>
  <si>
    <t>18</t>
    <phoneticPr fontId="4" type="noConversion"/>
  </si>
  <si>
    <t>뚝배기표,2KG/PAC</t>
    <phoneticPr fontId="4" type="noConversion"/>
  </si>
  <si>
    <t>341</t>
    <phoneticPr fontId="4" type="noConversion"/>
  </si>
  <si>
    <t>180</t>
    <phoneticPr fontId="4" type="noConversion"/>
  </si>
  <si>
    <t>SB,450G/EA,오토</t>
    <phoneticPr fontId="4" type="noConversion"/>
  </si>
  <si>
    <t>69</t>
    <phoneticPr fontId="4" type="noConversion"/>
  </si>
  <si>
    <t>165</t>
    <phoneticPr fontId="4" type="noConversion"/>
  </si>
  <si>
    <t>37</t>
    <phoneticPr fontId="4" type="noConversion"/>
  </si>
  <si>
    <t>96</t>
    <phoneticPr fontId="4" type="noConversion"/>
  </si>
  <si>
    <t>160</t>
    <phoneticPr fontId="4" type="noConversion"/>
  </si>
  <si>
    <t>쌀국수(몬/1mm/250g)EA</t>
    <phoneticPr fontId="4" type="noConversion"/>
  </si>
  <si>
    <t>쌀국수(몬/3mm/250g)EA</t>
    <phoneticPr fontId="4" type="noConversion"/>
  </si>
  <si>
    <t>74</t>
    <phoneticPr fontId="4" type="noConversion"/>
  </si>
  <si>
    <t>파프리카씨즈닝</t>
    <phoneticPr fontId="4" type="noConversion"/>
  </si>
  <si>
    <t>44</t>
    <phoneticPr fontId="4" type="noConversion"/>
  </si>
  <si>
    <t>소스,가락우동육수소스</t>
    <phoneticPr fontId="4" type="noConversion"/>
  </si>
  <si>
    <t>농심,1.794L/EA</t>
    <phoneticPr fontId="4" type="noConversion"/>
  </si>
  <si>
    <t>만두,김치왕만두(개성)</t>
    <phoneticPr fontId="4" type="noConversion"/>
  </si>
  <si>
    <t>만두,김치찐만두(냉동,담두)</t>
    <phoneticPr fontId="4" type="noConversion"/>
  </si>
  <si>
    <t>떡갈비,남도별미떡갈비</t>
    <phoneticPr fontId="4" type="noConversion"/>
  </si>
  <si>
    <t>오뚜기,2kg/EA</t>
    <phoneticPr fontId="4" type="noConversion"/>
  </si>
  <si>
    <t>1.4KG(140G*10EA)/PAC</t>
    <phoneticPr fontId="4" type="noConversion"/>
  </si>
  <si>
    <t>1KG(57~63EA)/PAC</t>
    <phoneticPr fontId="4" type="noConversion"/>
  </si>
  <si>
    <t>65</t>
    <phoneticPr fontId="4" type="noConversion"/>
  </si>
  <si>
    <t>우육:호주산,돈육/계육:국산,대상,600g(60g*10EA)/PAC</t>
    <phoneticPr fontId="4" type="noConversion"/>
  </si>
  <si>
    <t>211</t>
    <phoneticPr fontId="4" type="noConversion"/>
  </si>
  <si>
    <t>103</t>
    <phoneticPr fontId="4" type="noConversion"/>
  </si>
  <si>
    <t>589</t>
    <phoneticPr fontId="4" type="noConversion"/>
  </si>
  <si>
    <t>슈크림붕어빵,대림,400G(약17EA)/PAC</t>
    <phoneticPr fontId="2" type="noConversion"/>
  </si>
  <si>
    <t>72</t>
    <phoneticPr fontId="4" type="noConversion"/>
  </si>
  <si>
    <t>424</t>
    <phoneticPr fontId="4" type="noConversion"/>
  </si>
  <si>
    <t>조미,김자반, 국내산, 70g/PAC</t>
    <phoneticPr fontId="4" type="noConversion"/>
  </si>
  <si>
    <t>계육:국내산,하늘,1.3kg(130g*10개)/PAC</t>
    <phoneticPr fontId="4" type="noConversion"/>
  </si>
  <si>
    <t>1KG(60EA)/PAC</t>
    <phoneticPr fontId="4" type="noConversion"/>
  </si>
  <si>
    <t>휠터치소시지(대림/700g)PAC</t>
    <phoneticPr fontId="4" type="noConversion"/>
  </si>
  <si>
    <t>(돈육:국산/동원/양배추/대파/1kg)PAC</t>
    <phoneticPr fontId="4" type="noConversion"/>
  </si>
  <si>
    <t>A사</t>
    <phoneticPr fontId="2" type="noConversion"/>
  </si>
  <si>
    <t>B사</t>
    <phoneticPr fontId="2" type="noConversion"/>
  </si>
  <si>
    <t>C사</t>
    <phoneticPr fontId="2" type="noConversion"/>
  </si>
  <si>
    <t>A사</t>
    <phoneticPr fontId="4" type="noConversion"/>
  </si>
  <si>
    <t>330</t>
    <phoneticPr fontId="2" type="noConversion"/>
  </si>
  <si>
    <t>450</t>
    <phoneticPr fontId="2" type="noConversion"/>
  </si>
  <si>
    <t>150</t>
    <phoneticPr fontId="2" type="noConversion"/>
  </si>
  <si>
    <t>105</t>
    <phoneticPr fontId="2" type="noConversion"/>
  </si>
  <si>
    <t>240</t>
    <phoneticPr fontId="2" type="noConversion"/>
  </si>
  <si>
    <t>60</t>
    <phoneticPr fontId="2" type="noConversion"/>
  </si>
  <si>
    <t>해물모둠</t>
    <phoneticPr fontId="4" type="noConversion"/>
  </si>
  <si>
    <t>해미래 780g/PAC</t>
    <phoneticPr fontId="4" type="noConversion"/>
  </si>
  <si>
    <t>거친고추분,매운맛</t>
    <phoneticPr fontId="2" type="noConversion"/>
  </si>
  <si>
    <t>실파, 깐실파</t>
    <phoneticPr fontId="4" type="noConversion"/>
  </si>
  <si>
    <t>쌀</t>
    <phoneticPr fontId="2" type="noConversion"/>
  </si>
  <si>
    <t>10KG, 용인백옥쌀</t>
    <phoneticPr fontId="2" type="noConversion"/>
  </si>
  <si>
    <t>포</t>
    <phoneticPr fontId="2" type="noConversion"/>
  </si>
  <si>
    <t>호박, 애호박, 국내산</t>
    <phoneticPr fontId="4" type="noConversion"/>
  </si>
  <si>
    <t>600</t>
    <phoneticPr fontId="2" type="noConversion"/>
  </si>
  <si>
    <t>650</t>
    <phoneticPr fontId="2" type="noConversion"/>
  </si>
  <si>
    <t>79</t>
    <phoneticPr fontId="4" type="noConversion"/>
  </si>
  <si>
    <t>6</t>
  </si>
  <si>
    <t>48</t>
  </si>
  <si>
    <t>330</t>
  </si>
  <si>
    <t>220</t>
  </si>
  <si>
    <t>9</t>
  </si>
  <si>
    <t>90</t>
  </si>
  <si>
    <t>120</t>
  </si>
  <si>
    <t>150</t>
  </si>
  <si>
    <t>24</t>
  </si>
  <si>
    <t>27</t>
  </si>
  <si>
    <t>15</t>
  </si>
  <si>
    <t>32</t>
  </si>
  <si>
    <t>30</t>
  </si>
  <si>
    <t>180</t>
  </si>
  <si>
    <t>74</t>
  </si>
  <si>
    <t>300</t>
  </si>
  <si>
    <t>4</t>
  </si>
  <si>
    <t>195</t>
  </si>
  <si>
    <t>45</t>
  </si>
  <si>
    <t>360</t>
  </si>
  <si>
    <t>33</t>
  </si>
  <si>
    <t>255</t>
  </si>
  <si>
    <t>12</t>
  </si>
  <si>
    <t>21</t>
  </si>
  <si>
    <t>3</t>
  </si>
  <si>
    <t>18</t>
  </si>
  <si>
    <t>570</t>
  </si>
  <si>
    <t>60</t>
  </si>
  <si>
    <t>690</t>
  </si>
  <si>
    <t>750</t>
  </si>
  <si>
    <t>930</t>
  </si>
  <si>
    <t>10</t>
  </si>
  <si>
    <t>69</t>
  </si>
  <si>
    <t>75</t>
  </si>
  <si>
    <t>135</t>
  </si>
  <si>
    <t>39</t>
  </si>
  <si>
    <t>12</t>
    <phoneticPr fontId="4" type="noConversion"/>
  </si>
  <si>
    <t>1</t>
    <phoneticPr fontId="2" type="noConversion"/>
  </si>
  <si>
    <t>6</t>
    <phoneticPr fontId="2" type="noConversion"/>
  </si>
  <si>
    <t>4</t>
    <phoneticPr fontId="2" type="noConversion"/>
  </si>
  <si>
    <t>64</t>
    <phoneticPr fontId="2" type="noConversion"/>
  </si>
  <si>
    <t>3</t>
    <phoneticPr fontId="2" type="noConversion"/>
  </si>
  <si>
    <t>9</t>
    <phoneticPr fontId="2" type="noConversion"/>
  </si>
  <si>
    <t>2</t>
    <phoneticPr fontId="2" type="noConversion"/>
  </si>
  <si>
    <t>5</t>
    <phoneticPr fontId="2" type="noConversion"/>
  </si>
  <si>
    <t>143</t>
    <phoneticPr fontId="2" type="noConversion"/>
  </si>
  <si>
    <t>173</t>
    <phoneticPr fontId="2" type="noConversion"/>
  </si>
  <si>
    <t>188</t>
    <phoneticPr fontId="2" type="noConversion"/>
  </si>
  <si>
    <t>233</t>
    <phoneticPr fontId="2" type="noConversion"/>
  </si>
  <si>
    <t>18</t>
    <phoneticPr fontId="2" type="noConversion"/>
  </si>
  <si>
    <t>19</t>
    <phoneticPr fontId="2" type="noConversion"/>
  </si>
  <si>
    <t>49</t>
    <phoneticPr fontId="2" type="noConversion"/>
  </si>
  <si>
    <t>23</t>
    <phoneticPr fontId="2" type="noConversion"/>
  </si>
  <si>
    <t>34</t>
    <phoneticPr fontId="2" type="noConversion"/>
  </si>
  <si>
    <t>10</t>
    <phoneticPr fontId="2" type="noConversion"/>
  </si>
  <si>
    <t>83</t>
    <phoneticPr fontId="2" type="noConversion"/>
  </si>
  <si>
    <t>38</t>
  </si>
  <si>
    <t>38</t>
    <phoneticPr fontId="2" type="noConversion"/>
  </si>
  <si>
    <t>7</t>
    <phoneticPr fontId="2" type="noConversion"/>
  </si>
  <si>
    <t>8</t>
    <phoneticPr fontId="2" type="noConversion"/>
  </si>
  <si>
    <t>100</t>
  </si>
  <si>
    <t>199</t>
  </si>
  <si>
    <t>225</t>
  </si>
  <si>
    <t>25</t>
    <phoneticPr fontId="2" type="noConversion"/>
  </si>
  <si>
    <t>50</t>
    <phoneticPr fontId="2" type="noConversion"/>
  </si>
  <si>
    <t>8</t>
    <phoneticPr fontId="2" type="noConversion"/>
  </si>
  <si>
    <t>57</t>
    <phoneticPr fontId="2" type="noConversion"/>
  </si>
  <si>
    <t>4</t>
    <phoneticPr fontId="2" type="noConversion"/>
  </si>
  <si>
    <t>83</t>
    <phoneticPr fontId="2" type="noConversion"/>
  </si>
  <si>
    <t>38</t>
    <phoneticPr fontId="2" type="noConversion"/>
  </si>
  <si>
    <t>7</t>
    <phoneticPr fontId="2" type="noConversion"/>
  </si>
  <si>
    <t>56</t>
    <phoneticPr fontId="4" type="noConversion"/>
  </si>
  <si>
    <t>177</t>
    <phoneticPr fontId="4" type="noConversion"/>
  </si>
  <si>
    <t>연간예산 : 174,000,000</t>
    <phoneticPr fontId="2" type="noConversion"/>
  </si>
  <si>
    <t>50</t>
    <phoneticPr fontId="4" type="noConversion"/>
  </si>
  <si>
    <t>54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</si>
</sst>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mm&quot;월&quot;\ dd&quot;일&quot;"/>
  </numFmts>
  <fonts count="33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돋움"/>
      <family val="3"/>
      <charset val="129"/>
    </font>
    <font>
      <sz val="9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b/>
      <sz val="14"/>
      <color theme="1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8"/>
      <color theme="1"/>
      <name val="굴림체"/>
      <family val="3"/>
      <charset val="129"/>
    </font>
    <font>
      <sz val="8"/>
      <color indexed="8"/>
      <name val="굴림체"/>
      <family val="3"/>
      <charset val="129"/>
    </font>
    <font>
      <sz val="10"/>
      <color indexed="8"/>
      <name val="Arial"/>
      <family val="2"/>
    </font>
    <font>
      <b/>
      <sz val="10"/>
      <color theme="1"/>
      <name val="굴림체"/>
      <family val="3"/>
      <charset val="129"/>
    </font>
    <font>
      <sz val="12"/>
      <color theme="1"/>
      <name val="굴림체"/>
      <family val="3"/>
      <charset val="129"/>
    </font>
    <font>
      <sz val="10"/>
      <name val="Arial"/>
      <family val="2"/>
    </font>
    <font>
      <sz val="10"/>
      <color theme="1"/>
      <name val="맑은 고딕"/>
      <family val="2"/>
      <scheme val="minor"/>
    </font>
    <font>
      <sz val="14"/>
      <name val="Arial"/>
      <family val="2"/>
    </font>
    <font>
      <sz val="14"/>
      <name val="돋움"/>
      <family val="3"/>
      <charset val="129"/>
    </font>
    <font>
      <sz val="14"/>
      <color theme="1"/>
      <name val="굴림체"/>
      <family val="3"/>
      <charset val="129"/>
    </font>
    <font>
      <sz val="14"/>
      <name val="굴림체"/>
      <family val="3"/>
      <charset val="129"/>
    </font>
    <font>
      <b/>
      <sz val="14"/>
      <name val="돋움"/>
      <family val="3"/>
      <charset val="129"/>
    </font>
    <font>
      <b/>
      <sz val="14"/>
      <name val="Arial"/>
      <family val="2"/>
    </font>
    <font>
      <b/>
      <sz val="12"/>
      <color theme="1"/>
      <name val="굴림체"/>
      <family val="3"/>
      <charset val="129"/>
    </font>
    <font>
      <sz val="9"/>
      <color theme="1"/>
      <name val="맑은 고딕"/>
      <family val="2"/>
      <scheme val="minor"/>
    </font>
    <font>
      <b/>
      <sz val="9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8"/>
      <color theme="1"/>
      <name val="굴림체"/>
      <family val="3"/>
      <charset val="129"/>
    </font>
    <font>
      <sz val="11"/>
      <color theme="0"/>
      <name val="굴림체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19" fillId="0" borderId="0"/>
    <xf numFmtId="41" fontId="1" fillId="0" borderId="0" applyFont="0" applyFill="0" applyBorder="0" applyAlignment="0" applyProtection="0">
      <alignment vertical="center"/>
    </xf>
  </cellStyleXfs>
  <cellXfs count="138">
    <xf numFmtId="0" fontId="0" fillId="0" borderId="0" xfId="0"/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0" fillId="0" borderId="0" xfId="0" applyAlignment="1">
      <alignment vertical="center"/>
    </xf>
    <xf numFmtId="49" fontId="5" fillId="6" borderId="1" xfId="0" applyNumberFormat="1" applyFont="1" applyFill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left" vertical="center" wrapText="1"/>
    </xf>
    <xf numFmtId="41" fontId="10" fillId="0" borderId="0" xfId="1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43" fontId="10" fillId="0" borderId="0" xfId="0" applyNumberFormat="1" applyFont="1" applyAlignment="1">
      <alignment horizontal="center" vertical="center"/>
    </xf>
    <xf numFmtId="49" fontId="5" fillId="6" borderId="0" xfId="0" applyNumberFormat="1" applyFont="1" applyFill="1" applyAlignment="1">
      <alignment horizontal="left" vertical="center" wrapText="1"/>
    </xf>
    <xf numFmtId="0" fontId="0" fillId="0" borderId="0" xfId="0" applyAlignment="1">
      <alignment shrinkToFit="1"/>
    </xf>
    <xf numFmtId="49" fontId="5" fillId="2" borderId="1" xfId="0" applyNumberFormat="1" applyFont="1" applyFill="1" applyBorder="1" applyAlignment="1">
      <alignment horizontal="left" vertical="center" shrinkToFit="1"/>
    </xf>
    <xf numFmtId="49" fontId="5" fillId="6" borderId="1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left" vertical="center" shrinkToFit="1"/>
    </xf>
    <xf numFmtId="0" fontId="15" fillId="0" borderId="0" xfId="0" applyFont="1" applyAlignment="1">
      <alignment horizontal="center" vertical="center" shrinkToFit="1"/>
    </xf>
    <xf numFmtId="49" fontId="5" fillId="6" borderId="1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right" vertical="center"/>
    </xf>
    <xf numFmtId="0" fontId="20" fillId="0" borderId="0" xfId="0" applyFont="1"/>
    <xf numFmtId="49" fontId="5" fillId="6" borderId="1" xfId="0" applyNumberFormat="1" applyFont="1" applyFill="1" applyBorder="1" applyAlignment="1">
      <alignment horizontal="center" vertical="center" shrinkToFit="1"/>
    </xf>
    <xf numFmtId="41" fontId="10" fillId="0" borderId="0" xfId="0" applyNumberFormat="1" applyFont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1" fontId="23" fillId="0" borderId="2" xfId="1" applyFont="1" applyBorder="1" applyAlignment="1">
      <alignment horizontal="center" vertical="center"/>
    </xf>
    <xf numFmtId="41" fontId="24" fillId="0" borderId="1" xfId="1" applyFont="1" applyBorder="1" applyAlignment="1">
      <alignment horizontal="center" vertical="center"/>
    </xf>
    <xf numFmtId="41" fontId="24" fillId="0" borderId="12" xfId="1" applyFont="1" applyBorder="1" applyAlignment="1">
      <alignment horizontal="center" vertical="center"/>
    </xf>
    <xf numFmtId="41" fontId="21" fillId="5" borderId="8" xfId="1" applyFont="1" applyFill="1" applyBorder="1" applyAlignment="1">
      <alignment horizontal="center" vertical="center"/>
    </xf>
    <xf numFmtId="41" fontId="21" fillId="5" borderId="7" xfId="1" applyFont="1" applyFill="1" applyBorder="1" applyAlignment="1">
      <alignment horizontal="center" vertical="center"/>
    </xf>
    <xf numFmtId="41" fontId="21" fillId="5" borderId="13" xfId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right"/>
    </xf>
    <xf numFmtId="41" fontId="0" fillId="0" borderId="0" xfId="1" applyFont="1" applyAlignment="1"/>
    <xf numFmtId="41" fontId="5" fillId="0" borderId="0" xfId="1" applyFont="1" applyAlignment="1">
      <alignment shrinkToFit="1"/>
    </xf>
    <xf numFmtId="41" fontId="15" fillId="0" borderId="0" xfId="1" applyFont="1" applyAlignment="1"/>
    <xf numFmtId="41" fontId="28" fillId="0" borderId="0" xfId="1" applyFont="1" applyAlignment="1">
      <alignment shrinkToFit="1"/>
    </xf>
    <xf numFmtId="0" fontId="11" fillId="3" borderId="3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41" fontId="5" fillId="0" borderId="16" xfId="1" applyFont="1" applyBorder="1" applyAlignment="1">
      <alignment shrinkToFit="1"/>
    </xf>
    <xf numFmtId="41" fontId="5" fillId="0" borderId="16" xfId="1" applyFont="1" applyBorder="1" applyAlignment="1"/>
    <xf numFmtId="41" fontId="0" fillId="8" borderId="18" xfId="1" applyFont="1" applyFill="1" applyBorder="1" applyAlignment="1"/>
    <xf numFmtId="41" fontId="5" fillId="8" borderId="14" xfId="1" applyFont="1" applyFill="1" applyBorder="1" applyAlignment="1">
      <alignment shrinkToFit="1"/>
    </xf>
    <xf numFmtId="49" fontId="7" fillId="6" borderId="1" xfId="0" applyNumberFormat="1" applyFont="1" applyFill="1" applyBorder="1" applyAlignment="1">
      <alignment horizontal="left" vertical="center" shrinkToFit="1"/>
    </xf>
    <xf numFmtId="0" fontId="7" fillId="7" borderId="1" xfId="0" applyFont="1" applyFill="1" applyBorder="1" applyAlignment="1">
      <alignment horizontal="left" vertical="center" shrinkToFit="1"/>
    </xf>
    <xf numFmtId="41" fontId="30" fillId="8" borderId="18" xfId="1" applyFont="1" applyFill="1" applyBorder="1" applyAlignment="1"/>
    <xf numFmtId="41" fontId="20" fillId="8" borderId="18" xfId="5" applyFont="1" applyFill="1" applyBorder="1" applyAlignment="1"/>
    <xf numFmtId="41" fontId="0" fillId="8" borderId="18" xfId="5" applyFont="1" applyFill="1" applyBorder="1" applyAlignment="1"/>
    <xf numFmtId="41" fontId="0" fillId="9" borderId="16" xfId="1" applyFont="1" applyFill="1" applyBorder="1" applyAlignment="1"/>
    <xf numFmtId="41" fontId="20" fillId="9" borderId="16" xfId="1" applyFont="1" applyFill="1" applyBorder="1" applyAlignment="1"/>
    <xf numFmtId="41" fontId="0" fillId="9" borderId="20" xfId="1" applyFont="1" applyFill="1" applyBorder="1" applyAlignment="1"/>
    <xf numFmtId="41" fontId="0" fillId="9" borderId="0" xfId="1" applyFont="1" applyFill="1" applyBorder="1" applyAlignment="1"/>
    <xf numFmtId="41" fontId="20" fillId="8" borderId="21" xfId="0" applyNumberFormat="1" applyFont="1" applyFill="1" applyBorder="1"/>
    <xf numFmtId="41" fontId="20" fillId="8" borderId="23" xfId="1" applyFont="1" applyFill="1" applyBorder="1" applyAlignment="1"/>
    <xf numFmtId="41" fontId="5" fillId="9" borderId="16" xfId="1" applyFont="1" applyFill="1" applyBorder="1" applyAlignment="1">
      <alignment shrinkToFit="1"/>
    </xf>
    <xf numFmtId="41" fontId="0" fillId="8" borderId="21" xfId="0" applyNumberFormat="1" applyFill="1" applyBorder="1"/>
    <xf numFmtId="41" fontId="5" fillId="9" borderId="19" xfId="1" applyFont="1" applyFill="1" applyBorder="1" applyAlignment="1">
      <alignment shrinkToFit="1"/>
    </xf>
    <xf numFmtId="41" fontId="15" fillId="8" borderId="21" xfId="0" applyNumberFormat="1" applyFont="1" applyFill="1" applyBorder="1" applyAlignment="1">
      <alignment shrinkToFit="1"/>
    </xf>
    <xf numFmtId="41" fontId="0" fillId="8" borderId="26" xfId="0" applyNumberFormat="1" applyFill="1" applyBorder="1"/>
    <xf numFmtId="41" fontId="0" fillId="8" borderId="23" xfId="0" applyNumberFormat="1" applyFill="1" applyBorder="1"/>
    <xf numFmtId="41" fontId="5" fillId="0" borderId="27" xfId="1" applyFont="1" applyBorder="1" applyAlignment="1">
      <alignment shrinkToFit="1"/>
    </xf>
    <xf numFmtId="41" fontId="5" fillId="9" borderId="27" xfId="1" applyFont="1" applyFill="1" applyBorder="1" applyAlignment="1">
      <alignment shrinkToFit="1"/>
    </xf>
    <xf numFmtId="41" fontId="30" fillId="0" borderId="16" xfId="1" applyFont="1" applyBorder="1" applyAlignment="1"/>
    <xf numFmtId="41" fontId="20" fillId="0" borderId="16" xfId="1" applyFont="1" applyBorder="1" applyAlignment="1"/>
    <xf numFmtId="41" fontId="20" fillId="9" borderId="22" xfId="1" applyFont="1" applyFill="1" applyBorder="1" applyAlignment="1"/>
    <xf numFmtId="41" fontId="20" fillId="0" borderId="9" xfId="1" applyFont="1" applyBorder="1" applyAlignment="1"/>
    <xf numFmtId="41" fontId="20" fillId="0" borderId="16" xfId="5" applyFont="1" applyBorder="1" applyAlignment="1"/>
    <xf numFmtId="41" fontId="20" fillId="0" borderId="19" xfId="1" applyFont="1" applyBorder="1" applyAlignme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41" fontId="20" fillId="0" borderId="12" xfId="1" applyFont="1" applyBorder="1" applyAlignment="1"/>
    <xf numFmtId="0" fontId="17" fillId="3" borderId="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/>
    </xf>
    <xf numFmtId="41" fontId="20" fillId="0" borderId="1" xfId="1" applyFont="1" applyBorder="1" applyAlignment="1"/>
    <xf numFmtId="37" fontId="8" fillId="8" borderId="7" xfId="0" applyNumberFormat="1" applyFont="1" applyFill="1" applyBorder="1" applyAlignment="1">
      <alignment horizontal="center" vertical="center"/>
    </xf>
    <xf numFmtId="41" fontId="0" fillId="8" borderId="7" xfId="1" applyFont="1" applyFill="1" applyBorder="1" applyAlignment="1"/>
    <xf numFmtId="41" fontId="0" fillId="8" borderId="17" xfId="1" applyFont="1" applyFill="1" applyBorder="1" applyAlignment="1"/>
    <xf numFmtId="41" fontId="17" fillId="3" borderId="4" xfId="1" applyFont="1" applyFill="1" applyBorder="1" applyAlignment="1">
      <alignment horizontal="center" vertical="center" wrapText="1"/>
    </xf>
    <xf numFmtId="41" fontId="30" fillId="0" borderId="12" xfId="1" applyFont="1" applyBorder="1" applyAlignment="1"/>
    <xf numFmtId="41" fontId="29" fillId="3" borderId="4" xfId="1" applyFont="1" applyFill="1" applyBorder="1" applyAlignment="1">
      <alignment horizontal="center" vertical="center" wrapText="1"/>
    </xf>
    <xf numFmtId="41" fontId="5" fillId="0" borderId="1" xfId="1" applyFont="1" applyBorder="1" applyAlignment="1">
      <alignment shrinkToFit="1"/>
    </xf>
    <xf numFmtId="41" fontId="5" fillId="8" borderId="7" xfId="1" applyFont="1" applyFill="1" applyBorder="1" applyAlignment="1">
      <alignment shrinkToFit="1"/>
    </xf>
    <xf numFmtId="41" fontId="5" fillId="8" borderId="17" xfId="1" applyFont="1" applyFill="1" applyBorder="1" applyAlignment="1">
      <alignment shrinkToFit="1"/>
    </xf>
    <xf numFmtId="41" fontId="20" fillId="8" borderId="17" xfId="1" applyFont="1" applyFill="1" applyBorder="1" applyAlignment="1"/>
    <xf numFmtId="0" fontId="11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>
      <alignment horizontal="center" vertical="center"/>
    </xf>
    <xf numFmtId="41" fontId="20" fillId="0" borderId="22" xfId="1" applyFont="1" applyBorder="1" applyAlignment="1"/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/>
    </xf>
    <xf numFmtId="41" fontId="30" fillId="0" borderId="1" xfId="1" applyFont="1" applyFill="1" applyBorder="1" applyAlignment="1"/>
    <xf numFmtId="41" fontId="20" fillId="0" borderId="16" xfId="1" applyFont="1" applyFill="1" applyBorder="1" applyAlignment="1"/>
    <xf numFmtId="49" fontId="5" fillId="9" borderId="1" xfId="0" applyNumberFormat="1" applyFont="1" applyFill="1" applyBorder="1" applyAlignment="1">
      <alignment horizontal="center" vertical="center"/>
    </xf>
    <xf numFmtId="49" fontId="5" fillId="9" borderId="31" xfId="0" applyNumberFormat="1" applyFont="1" applyFill="1" applyBorder="1" applyAlignment="1">
      <alignment horizontal="left" vertical="center" shrinkToFit="1"/>
    </xf>
    <xf numFmtId="49" fontId="5" fillId="9" borderId="31" xfId="0" applyNumberFormat="1" applyFont="1" applyFill="1" applyBorder="1" applyAlignment="1">
      <alignment horizontal="center" vertical="center"/>
    </xf>
    <xf numFmtId="37" fontId="8" fillId="8" borderId="33" xfId="0" applyNumberFormat="1" applyFont="1" applyFill="1" applyBorder="1" applyAlignment="1">
      <alignment horizontal="center" vertical="center"/>
    </xf>
    <xf numFmtId="41" fontId="0" fillId="8" borderId="33" xfId="1" applyFont="1" applyFill="1" applyBorder="1" applyAlignment="1"/>
    <xf numFmtId="49" fontId="5" fillId="0" borderId="31" xfId="0" applyNumberFormat="1" applyFont="1" applyBorder="1" applyAlignment="1">
      <alignment horizontal="left" vertical="center" shrinkToFit="1"/>
    </xf>
    <xf numFmtId="49" fontId="5" fillId="9" borderId="1" xfId="0" applyNumberFormat="1" applyFont="1" applyFill="1" applyBorder="1" applyAlignment="1">
      <alignment horizontal="left" vertical="center" wrapText="1"/>
    </xf>
    <xf numFmtId="41" fontId="20" fillId="0" borderId="34" xfId="1" applyFont="1" applyBorder="1" applyAlignment="1"/>
    <xf numFmtId="41" fontId="20" fillId="0" borderId="32" xfId="5" applyFont="1" applyBorder="1" applyAlignment="1"/>
    <xf numFmtId="41" fontId="20" fillId="9" borderId="24" xfId="1" applyFont="1" applyFill="1" applyBorder="1" applyAlignment="1"/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3" fontId="0" fillId="0" borderId="0" xfId="0" applyNumberFormat="1"/>
    <xf numFmtId="0" fontId="25" fillId="5" borderId="6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7" fontId="8" fillId="8" borderId="6" xfId="0" applyNumberFormat="1" applyFont="1" applyFill="1" applyBorder="1" applyAlignment="1">
      <alignment horizontal="center" vertical="center"/>
    </xf>
    <xf numFmtId="37" fontId="8" fillId="8" borderId="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7" fontId="8" fillId="8" borderId="26" xfId="0" applyNumberFormat="1" applyFont="1" applyFill="1" applyBorder="1" applyAlignment="1">
      <alignment horizontal="center" vertical="center"/>
    </xf>
    <xf numFmtId="37" fontId="8" fillId="8" borderId="3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49" fontId="0" fillId="0" borderId="0" xfId="0" applyNumberFormat="1"/>
    <xf numFmtId="49" fontId="15" fillId="0" borderId="0" xfId="0" applyNumberFormat="1" applyFont="1" applyAlignment="1">
      <alignment shrinkToFit="1"/>
    </xf>
    <xf numFmtId="177" fontId="10" fillId="0" borderId="0" xfId="0" applyNumberFormat="1" applyFont="1" applyAlignment="1">
      <alignment horizontal="center" vertical="center"/>
    </xf>
    <xf numFmtId="3" fontId="32" fillId="0" borderId="0" xfId="0" applyNumberFormat="1" applyFont="1" applyAlignment="1">
      <alignment horizontal="center" vertical="center"/>
    </xf>
    <xf numFmtId="41" fontId="32" fillId="0" borderId="0" xfId="0" applyNumberFormat="1" applyFont="1" applyAlignment="1">
      <alignment horizontal="left" vertical="center"/>
    </xf>
  </cellXfs>
  <cellStyles count="6">
    <cellStyle name="쉼표 [0]" xfId="1" builtinId="6"/>
    <cellStyle name="쉼표 [0] 2" xfId="5" xr:uid="{00000000-0005-0000-0000-000001000000}"/>
    <cellStyle name="표준" xfId="0" builtinId="0"/>
    <cellStyle name="표준 2" xfId="4" xr:uid="{00000000-0005-0000-0000-000003000000}"/>
    <cellStyle name="표준 5" xfId="3" xr:uid="{00000000-0005-0000-0000-000004000000}"/>
    <cellStyle name="표준 88" xfId="2" xr:uid="{00000000-0005-0000-0000-000005000000}"/>
  </cellStyles>
  <dxfs count="0"/>
  <tableStyles count="0" defaultTableStyle="TableStyleMedium2" defaultPivotStyle="PivotStyleMedium9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17"/>
  <sheetViews>
    <sheetView tabSelected="1" zoomScale="85" zoomScaleNormal="85" workbookViewId="0">
      <selection activeCell="K11" sqref="K11"/>
    </sheetView>
  </sheetViews>
  <sheetFormatPr defaultColWidth="9" defaultRowHeight="13.5" x14ac:dyDescent="0.3"/>
  <cols>
    <col min="1" max="1" width="6.25" style="4" customWidth="1"/>
    <col min="2" max="2" width="20.875" style="4" customWidth="1"/>
    <col min="3" max="3" width="19" style="4" customWidth="1"/>
    <col min="4" max="5" width="20.75" style="4" customWidth="1"/>
    <col min="6" max="6" width="27.75" style="4" customWidth="1"/>
    <col min="7" max="7" width="10.5" style="4" bestFit="1" customWidth="1"/>
    <col min="8" max="8" width="20.5" style="4" customWidth="1"/>
    <col min="9" max="9" width="22.875" style="4" customWidth="1"/>
    <col min="10" max="10" width="9" style="4"/>
    <col min="11" max="11" width="15" style="4" bestFit="1" customWidth="1"/>
    <col min="12" max="16384" width="9" style="4"/>
  </cols>
  <sheetData>
    <row r="1" spans="1:11" ht="59.25" customHeight="1" x14ac:dyDescent="0.3"/>
    <row r="2" spans="1:11" ht="30" customHeight="1" x14ac:dyDescent="0.3">
      <c r="A2" s="126" t="s">
        <v>690</v>
      </c>
      <c r="B2" s="126"/>
      <c r="C2" s="126"/>
      <c r="D2" s="126"/>
      <c r="E2" s="126"/>
      <c r="F2" s="126"/>
    </row>
    <row r="3" spans="1:11" ht="30" customHeight="1" thickBot="1" x14ac:dyDescent="0.2">
      <c r="D3" s="24"/>
      <c r="E3" s="24"/>
      <c r="F3" s="41" t="s">
        <v>649</v>
      </c>
    </row>
    <row r="4" spans="1:11" ht="56.25" customHeight="1" x14ac:dyDescent="0.3">
      <c r="A4" s="28" t="s">
        <v>502</v>
      </c>
      <c r="B4" s="29" t="s">
        <v>652</v>
      </c>
      <c r="C4" s="30" t="s">
        <v>691</v>
      </c>
      <c r="D4" s="31" t="s">
        <v>692</v>
      </c>
      <c r="E4" s="31" t="s">
        <v>937</v>
      </c>
      <c r="F4" s="32" t="s">
        <v>632</v>
      </c>
    </row>
    <row r="5" spans="1:11" ht="44.25" customHeight="1" x14ac:dyDescent="0.3">
      <c r="A5" s="33">
        <v>1</v>
      </c>
      <c r="B5" s="34" t="s">
        <v>0</v>
      </c>
      <c r="C5" s="35">
        <f>'1. 농산'!A69</f>
        <v>66</v>
      </c>
      <c r="D5" s="36">
        <f>'1. 농산'!F70</f>
        <v>585723.33333333326</v>
      </c>
      <c r="E5" s="36">
        <f>+'1. 농산'!G70</f>
        <v>11273573.333333336</v>
      </c>
      <c r="F5" s="37"/>
      <c r="G5" s="13"/>
      <c r="K5" s="12"/>
    </row>
    <row r="6" spans="1:11" ht="44.25" customHeight="1" x14ac:dyDescent="0.3">
      <c r="A6" s="33">
        <v>2</v>
      </c>
      <c r="B6" s="34" t="s">
        <v>1</v>
      </c>
      <c r="C6" s="35">
        <f>'2. 과일'!A7</f>
        <v>4</v>
      </c>
      <c r="D6" s="36">
        <f>'2. 과일'!F8</f>
        <v>43203.333333333336</v>
      </c>
      <c r="E6" s="36">
        <f>+'2. 과일'!G8</f>
        <v>379750</v>
      </c>
      <c r="F6" s="37"/>
      <c r="G6" s="13"/>
      <c r="K6" s="12"/>
    </row>
    <row r="7" spans="1:11" ht="44.25" customHeight="1" x14ac:dyDescent="0.3">
      <c r="A7" s="33">
        <v>3</v>
      </c>
      <c r="B7" s="34" t="s">
        <v>2</v>
      </c>
      <c r="C7" s="35">
        <f>'3. 수산.건어물'!A14</f>
        <v>11</v>
      </c>
      <c r="D7" s="36">
        <f>'3. 수산.건어물'!F15</f>
        <v>99314.5</v>
      </c>
      <c r="E7" s="36">
        <f>+'3. 수산.건어물'!G15</f>
        <v>1063703.5</v>
      </c>
      <c r="F7" s="37"/>
      <c r="G7" s="13"/>
      <c r="K7" s="12"/>
    </row>
    <row r="8" spans="1:11" ht="44.25" customHeight="1" x14ac:dyDescent="0.3">
      <c r="A8" s="33">
        <v>4</v>
      </c>
      <c r="B8" s="34" t="s">
        <v>653</v>
      </c>
      <c r="C8" s="35">
        <f>'4. 음료, 유제품'!A12</f>
        <v>9</v>
      </c>
      <c r="D8" s="36">
        <f>'4. 음료, 유제품'!F13</f>
        <v>12795.3375</v>
      </c>
      <c r="E8" s="36">
        <f>+'4. 음료, 유제품'!G13</f>
        <v>184576.375</v>
      </c>
      <c r="F8" s="37"/>
      <c r="G8" s="13"/>
      <c r="K8" s="12"/>
    </row>
    <row r="9" spans="1:11" ht="44.25" customHeight="1" x14ac:dyDescent="0.3">
      <c r="A9" s="33">
        <v>5</v>
      </c>
      <c r="B9" s="34" t="s">
        <v>3</v>
      </c>
      <c r="C9" s="35">
        <f>'5. 육류'!A18</f>
        <v>15</v>
      </c>
      <c r="D9" s="36">
        <f>'5. 육류'!F19</f>
        <v>238890</v>
      </c>
      <c r="E9" s="36">
        <f>+'5. 육류'!G19</f>
        <v>11570115</v>
      </c>
      <c r="F9" s="37"/>
      <c r="G9" s="13"/>
      <c r="K9" s="12"/>
    </row>
    <row r="10" spans="1:11" ht="44.25" customHeight="1" x14ac:dyDescent="0.3">
      <c r="A10" s="33">
        <v>6</v>
      </c>
      <c r="B10" s="34" t="s">
        <v>4</v>
      </c>
      <c r="C10" s="35">
        <f>'6. 공산'!A405</f>
        <v>402</v>
      </c>
      <c r="D10" s="36">
        <f>'6. 공산'!F406</f>
        <v>4085273.05</v>
      </c>
      <c r="E10" s="36">
        <f>+'6. 공산'!G406</f>
        <v>19028281.550000001</v>
      </c>
      <c r="F10" s="37"/>
      <c r="G10" s="13"/>
      <c r="K10" s="12"/>
    </row>
    <row r="11" spans="1:11" ht="65.25" customHeight="1" thickBot="1" x14ac:dyDescent="0.35">
      <c r="A11" s="124" t="s">
        <v>648</v>
      </c>
      <c r="B11" s="125"/>
      <c r="C11" s="38">
        <f>SUM(C5:C10)</f>
        <v>507</v>
      </c>
      <c r="D11" s="39">
        <f>SUM(D5:D10)</f>
        <v>5065199.5541666662</v>
      </c>
      <c r="E11" s="39">
        <f>SUM(E5:E10)</f>
        <v>43499999.75833334</v>
      </c>
      <c r="F11" s="40"/>
      <c r="K11" s="12"/>
    </row>
    <row r="12" spans="1:11" ht="30" customHeight="1" x14ac:dyDescent="0.3">
      <c r="C12" s="11"/>
      <c r="D12" s="5"/>
      <c r="E12" s="5"/>
      <c r="F12" s="5"/>
    </row>
    <row r="13" spans="1:11" ht="30" customHeight="1" x14ac:dyDescent="0.3">
      <c r="C13" s="11"/>
      <c r="E13" s="136" t="s">
        <v>1156</v>
      </c>
      <c r="F13" s="137">
        <f>174000000/4</f>
        <v>43500000</v>
      </c>
      <c r="G13" s="135"/>
    </row>
    <row r="14" spans="1:11" ht="30" customHeight="1" x14ac:dyDescent="0.3">
      <c r="E14" s="27"/>
    </row>
    <row r="15" spans="1:11" ht="30" customHeight="1" x14ac:dyDescent="0.3">
      <c r="E15" s="27"/>
    </row>
    <row r="16" spans="1:11" ht="30" customHeight="1" x14ac:dyDescent="0.3"/>
    <row r="17" ht="30" customHeight="1" x14ac:dyDescent="0.3"/>
  </sheetData>
  <mergeCells count="2">
    <mergeCell ref="A11:B11"/>
    <mergeCell ref="A2:F2"/>
  </mergeCells>
  <phoneticPr fontId="2" type="noConversion"/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M79"/>
  <sheetViews>
    <sheetView zoomScale="115" zoomScaleNormal="115" workbookViewId="0">
      <pane ySplit="3" topLeftCell="A53" activePane="bottomLeft" state="frozen"/>
      <selection pane="bottomLeft" activeCell="I71" sqref="I71"/>
    </sheetView>
  </sheetViews>
  <sheetFormatPr defaultRowHeight="16.5" x14ac:dyDescent="0.3"/>
  <cols>
    <col min="1" max="1" width="5.25" customWidth="1"/>
    <col min="2" max="2" width="25.5" customWidth="1"/>
    <col min="3" max="3" width="26.875" customWidth="1"/>
    <col min="4" max="4" width="5.625" customWidth="1"/>
    <col min="5" max="5" width="10.25" customWidth="1"/>
    <col min="6" max="7" width="10.875" style="42" customWidth="1"/>
    <col min="8" max="10" width="9.625" customWidth="1"/>
    <col min="11" max="11" width="9.75" bestFit="1" customWidth="1"/>
    <col min="12" max="13" width="0" hidden="1" customWidth="1"/>
  </cols>
  <sheetData>
    <row r="1" spans="1:13" ht="32.25" customHeight="1" x14ac:dyDescent="0.3">
      <c r="A1" s="129" t="s">
        <v>693</v>
      </c>
      <c r="B1" s="129"/>
      <c r="C1" s="129"/>
      <c r="D1" s="129"/>
      <c r="E1" s="82"/>
    </row>
    <row r="2" spans="1:13" ht="22.5" customHeight="1" thickBot="1" x14ac:dyDescent="0.35"/>
    <row r="3" spans="1:13" ht="50.1" customHeight="1" x14ac:dyDescent="0.3">
      <c r="A3" s="49"/>
      <c r="B3" s="50" t="s">
        <v>5</v>
      </c>
      <c r="C3" s="50" t="s">
        <v>6</v>
      </c>
      <c r="D3" s="50" t="s">
        <v>7</v>
      </c>
      <c r="E3" s="85" t="s">
        <v>936</v>
      </c>
      <c r="F3" s="85" t="s">
        <v>697</v>
      </c>
      <c r="G3" s="51" t="s">
        <v>935</v>
      </c>
      <c r="H3" s="86" t="s">
        <v>1062</v>
      </c>
      <c r="I3" s="87" t="s">
        <v>1063</v>
      </c>
      <c r="J3" s="99" t="s">
        <v>1064</v>
      </c>
    </row>
    <row r="4" spans="1:13" ht="15" customHeight="1" x14ac:dyDescent="0.3">
      <c r="A4" s="52">
        <v>1</v>
      </c>
      <c r="B4" s="105" t="s">
        <v>10</v>
      </c>
      <c r="C4" s="9" t="s">
        <v>11</v>
      </c>
      <c r="D4" s="23" t="s">
        <v>9</v>
      </c>
      <c r="E4" s="23">
        <v>90</v>
      </c>
      <c r="F4" s="88">
        <f>SUM(H4:J4)/3</f>
        <v>5106.666666666667</v>
      </c>
      <c r="G4" s="77">
        <f t="shared" ref="G4:G37" si="0">E4*F4</f>
        <v>459600</v>
      </c>
      <c r="H4" s="81">
        <v>5550</v>
      </c>
      <c r="I4" s="80">
        <v>4600</v>
      </c>
      <c r="J4" s="63">
        <v>5170</v>
      </c>
      <c r="K4" s="123"/>
      <c r="L4" t="s">
        <v>1102</v>
      </c>
      <c r="M4">
        <f t="shared" ref="M4:M50" si="1">L4/4</f>
        <v>90</v>
      </c>
    </row>
    <row r="5" spans="1:13" ht="15" customHeight="1" x14ac:dyDescent="0.3">
      <c r="A5" s="52">
        <v>2</v>
      </c>
      <c r="B5" s="105" t="s">
        <v>654</v>
      </c>
      <c r="C5" s="9" t="s">
        <v>872</v>
      </c>
      <c r="D5" s="2" t="s">
        <v>9</v>
      </c>
      <c r="E5" s="2" t="s">
        <v>1125</v>
      </c>
      <c r="F5" s="88">
        <f t="shared" ref="F5:F50" si="2">SUM(H5:J5)/3</f>
        <v>30056.666666666668</v>
      </c>
      <c r="G5" s="77">
        <f t="shared" si="0"/>
        <v>270510</v>
      </c>
      <c r="H5" s="81">
        <v>36320</v>
      </c>
      <c r="I5" s="80">
        <v>33500</v>
      </c>
      <c r="J5" s="63">
        <v>20350</v>
      </c>
      <c r="L5" t="s">
        <v>1103</v>
      </c>
      <c r="M5">
        <f t="shared" si="1"/>
        <v>8.25</v>
      </c>
    </row>
    <row r="6" spans="1:13" ht="15" customHeight="1" x14ac:dyDescent="0.3">
      <c r="A6" s="52">
        <v>3</v>
      </c>
      <c r="B6" s="105" t="s">
        <v>1074</v>
      </c>
      <c r="C6" s="9" t="s">
        <v>871</v>
      </c>
      <c r="D6" s="2" t="s">
        <v>9</v>
      </c>
      <c r="E6" s="2" t="s">
        <v>1124</v>
      </c>
      <c r="F6" s="88">
        <f t="shared" si="2"/>
        <v>29223.333333333332</v>
      </c>
      <c r="G6" s="77">
        <f>E6*F6</f>
        <v>87670</v>
      </c>
      <c r="H6" s="81">
        <v>34640</v>
      </c>
      <c r="I6" s="80">
        <v>32800</v>
      </c>
      <c r="J6" s="63">
        <v>20230</v>
      </c>
      <c r="L6" t="s">
        <v>1087</v>
      </c>
      <c r="M6">
        <f t="shared" si="1"/>
        <v>2.25</v>
      </c>
    </row>
    <row r="7" spans="1:13" ht="15" customHeight="1" x14ac:dyDescent="0.3">
      <c r="A7" s="52">
        <v>4</v>
      </c>
      <c r="B7" s="105" t="s">
        <v>15</v>
      </c>
      <c r="C7" s="9" t="s">
        <v>16</v>
      </c>
      <c r="D7" s="2" t="s">
        <v>578</v>
      </c>
      <c r="E7" s="2" t="s">
        <v>1123</v>
      </c>
      <c r="F7" s="88">
        <f t="shared" si="2"/>
        <v>8226.6666666666661</v>
      </c>
      <c r="G7" s="77">
        <f t="shared" si="0"/>
        <v>526506.66666666663</v>
      </c>
      <c r="H7" s="81">
        <v>8160</v>
      </c>
      <c r="I7" s="80">
        <v>8870</v>
      </c>
      <c r="J7" s="63">
        <v>7650</v>
      </c>
      <c r="L7" t="s">
        <v>1104</v>
      </c>
      <c r="M7">
        <f t="shared" si="1"/>
        <v>63.75</v>
      </c>
    </row>
    <row r="8" spans="1:13" ht="15" customHeight="1" x14ac:dyDescent="0.3">
      <c r="A8" s="52">
        <v>5</v>
      </c>
      <c r="B8" s="121" t="s">
        <v>17</v>
      </c>
      <c r="C8" s="9" t="s">
        <v>12</v>
      </c>
      <c r="D8" s="2" t="s">
        <v>12</v>
      </c>
      <c r="E8" s="2" t="s">
        <v>1122</v>
      </c>
      <c r="F8" s="88">
        <f t="shared" si="2"/>
        <v>8430</v>
      </c>
      <c r="G8" s="77">
        <f>E8*F8</f>
        <v>33720</v>
      </c>
      <c r="H8" s="81">
        <v>5610</v>
      </c>
      <c r="I8" s="80">
        <v>12500</v>
      </c>
      <c r="J8" s="63">
        <v>7180</v>
      </c>
      <c r="L8" t="s">
        <v>1093</v>
      </c>
      <c r="M8">
        <f t="shared" si="1"/>
        <v>3.75</v>
      </c>
    </row>
    <row r="9" spans="1:13" ht="15" customHeight="1" x14ac:dyDescent="0.3">
      <c r="A9" s="52">
        <v>6</v>
      </c>
      <c r="B9" s="105" t="s">
        <v>18</v>
      </c>
      <c r="C9" s="9" t="s">
        <v>9</v>
      </c>
      <c r="D9" s="2" t="s">
        <v>9</v>
      </c>
      <c r="E9" s="2">
        <v>3</v>
      </c>
      <c r="F9" s="88">
        <f t="shared" si="2"/>
        <v>7553.333333333333</v>
      </c>
      <c r="G9" s="77">
        <f t="shared" si="0"/>
        <v>22660</v>
      </c>
      <c r="H9" s="81">
        <v>8400</v>
      </c>
      <c r="I9" s="80">
        <v>8700</v>
      </c>
      <c r="J9" s="63">
        <v>5560</v>
      </c>
      <c r="L9" t="s">
        <v>1105</v>
      </c>
      <c r="M9">
        <f t="shared" si="1"/>
        <v>3</v>
      </c>
    </row>
    <row r="10" spans="1:13" ht="15" customHeight="1" x14ac:dyDescent="0.3">
      <c r="A10" s="52">
        <v>7</v>
      </c>
      <c r="B10" s="105" t="s">
        <v>19</v>
      </c>
      <c r="C10" s="9" t="s">
        <v>20</v>
      </c>
      <c r="D10" s="2" t="s">
        <v>9</v>
      </c>
      <c r="E10" s="2" t="s">
        <v>1121</v>
      </c>
      <c r="F10" s="88">
        <f t="shared" si="2"/>
        <v>9226.6666666666661</v>
      </c>
      <c r="G10" s="77">
        <f t="shared" si="0"/>
        <v>55360</v>
      </c>
      <c r="H10" s="81">
        <v>9830</v>
      </c>
      <c r="I10" s="80">
        <v>10120</v>
      </c>
      <c r="J10" s="63">
        <v>7730</v>
      </c>
      <c r="L10" t="s">
        <v>1106</v>
      </c>
      <c r="M10">
        <f>L10/4</f>
        <v>5.25</v>
      </c>
    </row>
    <row r="11" spans="1:13" ht="15" customHeight="1" x14ac:dyDescent="0.3">
      <c r="A11" s="52">
        <v>8</v>
      </c>
      <c r="B11" s="105" t="s">
        <v>21</v>
      </c>
      <c r="C11" s="9" t="s">
        <v>22</v>
      </c>
      <c r="D11" s="2" t="s">
        <v>9</v>
      </c>
      <c r="E11" s="2" t="s">
        <v>1120</v>
      </c>
      <c r="F11" s="88">
        <f t="shared" si="2"/>
        <v>9563.3333333333339</v>
      </c>
      <c r="G11" s="77">
        <f t="shared" si="0"/>
        <v>9563.3333333333339</v>
      </c>
      <c r="H11" s="81">
        <v>10690</v>
      </c>
      <c r="I11" s="80">
        <v>9600</v>
      </c>
      <c r="J11" s="63">
        <v>8400</v>
      </c>
      <c r="L11" t="s">
        <v>1107</v>
      </c>
      <c r="M11">
        <f t="shared" si="1"/>
        <v>0.75</v>
      </c>
    </row>
    <row r="12" spans="1:13" ht="15" customHeight="1" x14ac:dyDescent="0.3">
      <c r="A12" s="52">
        <v>9</v>
      </c>
      <c r="B12" s="105" t="s">
        <v>23</v>
      </c>
      <c r="C12" s="9" t="s">
        <v>9</v>
      </c>
      <c r="D12" s="2" t="s">
        <v>9</v>
      </c>
      <c r="E12" s="2" t="s">
        <v>1120</v>
      </c>
      <c r="F12" s="88">
        <f t="shared" si="2"/>
        <v>10136.666666666666</v>
      </c>
      <c r="G12" s="77">
        <f t="shared" si="0"/>
        <v>10136.666666666666</v>
      </c>
      <c r="H12" s="81">
        <v>10490</v>
      </c>
      <c r="I12" s="80">
        <v>9800</v>
      </c>
      <c r="J12" s="63">
        <v>10120</v>
      </c>
      <c r="L12" t="s">
        <v>1107</v>
      </c>
      <c r="M12">
        <f t="shared" si="1"/>
        <v>0.75</v>
      </c>
    </row>
    <row r="13" spans="1:13" ht="15" customHeight="1" x14ac:dyDescent="0.3">
      <c r="A13" s="52">
        <v>10</v>
      </c>
      <c r="B13" s="105" t="s">
        <v>24</v>
      </c>
      <c r="C13" s="9" t="s">
        <v>9</v>
      </c>
      <c r="D13" s="2" t="s">
        <v>9</v>
      </c>
      <c r="E13" s="2">
        <v>3</v>
      </c>
      <c r="F13" s="88">
        <f t="shared" si="2"/>
        <v>12340</v>
      </c>
      <c r="G13" s="77">
        <f t="shared" si="0"/>
        <v>37020</v>
      </c>
      <c r="H13" s="81">
        <v>11970</v>
      </c>
      <c r="I13" s="80">
        <v>13200</v>
      </c>
      <c r="J13" s="63">
        <v>11850</v>
      </c>
      <c r="L13" t="s">
        <v>1105</v>
      </c>
      <c r="M13">
        <f t="shared" si="1"/>
        <v>3</v>
      </c>
    </row>
    <row r="14" spans="1:13" ht="15" customHeight="1" x14ac:dyDescent="0.3">
      <c r="A14" s="52">
        <v>11</v>
      </c>
      <c r="B14" s="122" t="s">
        <v>26</v>
      </c>
      <c r="C14" s="10" t="s">
        <v>27</v>
      </c>
      <c r="D14" s="3" t="s">
        <v>14</v>
      </c>
      <c r="E14" s="3" t="s">
        <v>1126</v>
      </c>
      <c r="F14" s="88">
        <f t="shared" si="2"/>
        <v>3300</v>
      </c>
      <c r="G14" s="77">
        <f t="shared" si="0"/>
        <v>6600</v>
      </c>
      <c r="H14" s="81">
        <v>3390</v>
      </c>
      <c r="I14" s="80">
        <v>2800</v>
      </c>
      <c r="J14" s="63">
        <v>3710</v>
      </c>
      <c r="L14" t="s">
        <v>1083</v>
      </c>
      <c r="M14">
        <f t="shared" si="1"/>
        <v>1.5</v>
      </c>
    </row>
    <row r="15" spans="1:13" ht="15" customHeight="1" x14ac:dyDescent="0.3">
      <c r="A15" s="52">
        <v>12</v>
      </c>
      <c r="B15" s="122" t="s">
        <v>28</v>
      </c>
      <c r="C15" s="10" t="s">
        <v>25</v>
      </c>
      <c r="D15" s="3" t="s">
        <v>9</v>
      </c>
      <c r="E15" s="3" t="s">
        <v>1126</v>
      </c>
      <c r="F15" s="88">
        <f t="shared" si="2"/>
        <v>12503.333333333334</v>
      </c>
      <c r="G15" s="77">
        <f t="shared" si="0"/>
        <v>25006.666666666668</v>
      </c>
      <c r="H15" s="81">
        <v>12960</v>
      </c>
      <c r="I15" s="80">
        <v>11800</v>
      </c>
      <c r="J15" s="63">
        <v>12750</v>
      </c>
      <c r="L15" t="s">
        <v>1083</v>
      </c>
      <c r="M15">
        <f t="shared" si="1"/>
        <v>1.5</v>
      </c>
    </row>
    <row r="16" spans="1:13" ht="15" customHeight="1" x14ac:dyDescent="0.3">
      <c r="A16" s="52">
        <v>13</v>
      </c>
      <c r="B16" s="122" t="s">
        <v>29</v>
      </c>
      <c r="C16" s="10" t="s">
        <v>655</v>
      </c>
      <c r="D16" s="3" t="s">
        <v>578</v>
      </c>
      <c r="E16" s="3" t="s">
        <v>1126</v>
      </c>
      <c r="F16" s="88">
        <f t="shared" si="2"/>
        <v>2970</v>
      </c>
      <c r="G16" s="77">
        <f t="shared" si="0"/>
        <v>5940</v>
      </c>
      <c r="H16" s="81">
        <v>2720</v>
      </c>
      <c r="I16" s="80">
        <v>3270</v>
      </c>
      <c r="J16" s="63">
        <v>2920</v>
      </c>
      <c r="L16" t="s">
        <v>1083</v>
      </c>
      <c r="M16">
        <f t="shared" si="1"/>
        <v>1.5</v>
      </c>
    </row>
    <row r="17" spans="1:13" ht="15" customHeight="1" x14ac:dyDescent="0.3">
      <c r="A17" s="52">
        <v>14</v>
      </c>
      <c r="B17" s="122" t="s">
        <v>30</v>
      </c>
      <c r="C17" s="10" t="s">
        <v>659</v>
      </c>
      <c r="D17" s="3" t="s">
        <v>578</v>
      </c>
      <c r="E17" s="3" t="s">
        <v>1124</v>
      </c>
      <c r="F17" s="88">
        <f t="shared" si="2"/>
        <v>19373.333333333332</v>
      </c>
      <c r="G17" s="77">
        <f t="shared" si="0"/>
        <v>58120</v>
      </c>
      <c r="H17" s="81">
        <v>22520</v>
      </c>
      <c r="I17" s="80">
        <v>18500</v>
      </c>
      <c r="J17" s="63">
        <v>17100</v>
      </c>
      <c r="L17" t="s">
        <v>1105</v>
      </c>
      <c r="M17">
        <f t="shared" si="1"/>
        <v>3</v>
      </c>
    </row>
    <row r="18" spans="1:13" ht="15" customHeight="1" x14ac:dyDescent="0.3">
      <c r="A18" s="52">
        <v>15</v>
      </c>
      <c r="B18" s="122" t="s">
        <v>31</v>
      </c>
      <c r="C18" s="10" t="s">
        <v>12</v>
      </c>
      <c r="D18" s="3" t="s">
        <v>12</v>
      </c>
      <c r="E18" s="3" t="s">
        <v>1124</v>
      </c>
      <c r="F18" s="88">
        <f t="shared" si="2"/>
        <v>3930</v>
      </c>
      <c r="G18" s="77">
        <f t="shared" si="0"/>
        <v>11790</v>
      </c>
      <c r="H18" s="81">
        <v>4090</v>
      </c>
      <c r="I18" s="80">
        <v>3600</v>
      </c>
      <c r="J18" s="63">
        <v>4100</v>
      </c>
      <c r="L18" t="s">
        <v>1087</v>
      </c>
      <c r="M18">
        <f t="shared" si="1"/>
        <v>2.25</v>
      </c>
    </row>
    <row r="19" spans="1:13" ht="15" customHeight="1" x14ac:dyDescent="0.3">
      <c r="A19" s="52">
        <v>16</v>
      </c>
      <c r="B19" s="122" t="s">
        <v>694</v>
      </c>
      <c r="C19" s="10" t="s">
        <v>32</v>
      </c>
      <c r="D19" s="3" t="s">
        <v>9</v>
      </c>
      <c r="E19" s="3" t="s">
        <v>1127</v>
      </c>
      <c r="F19" s="88">
        <f t="shared" si="2"/>
        <v>5093.333333333333</v>
      </c>
      <c r="G19" s="77">
        <f t="shared" si="0"/>
        <v>25466.666666666664</v>
      </c>
      <c r="H19" s="81">
        <v>6250</v>
      </c>
      <c r="I19" s="80">
        <v>4300</v>
      </c>
      <c r="J19" s="63">
        <v>4730</v>
      </c>
      <c r="L19" t="s">
        <v>1108</v>
      </c>
      <c r="M19">
        <f t="shared" si="1"/>
        <v>4.5</v>
      </c>
    </row>
    <row r="20" spans="1:13" ht="15" customHeight="1" x14ac:dyDescent="0.3">
      <c r="A20" s="52">
        <v>17</v>
      </c>
      <c r="B20" s="122" t="s">
        <v>33</v>
      </c>
      <c r="C20" s="10" t="s">
        <v>873</v>
      </c>
      <c r="D20" s="3" t="s">
        <v>9</v>
      </c>
      <c r="E20" s="3" t="s">
        <v>1128</v>
      </c>
      <c r="F20" s="88">
        <f t="shared" si="2"/>
        <v>3636.6666666666665</v>
      </c>
      <c r="G20" s="77">
        <f t="shared" si="0"/>
        <v>520043.33333333331</v>
      </c>
      <c r="H20" s="81">
        <v>3790</v>
      </c>
      <c r="I20" s="80">
        <v>4100</v>
      </c>
      <c r="J20" s="63">
        <v>3020</v>
      </c>
      <c r="L20" t="s">
        <v>1109</v>
      </c>
      <c r="M20">
        <f t="shared" si="1"/>
        <v>142.5</v>
      </c>
    </row>
    <row r="21" spans="1:13" ht="15" customHeight="1" x14ac:dyDescent="0.3">
      <c r="A21" s="52">
        <v>18</v>
      </c>
      <c r="B21" s="122" t="s">
        <v>34</v>
      </c>
      <c r="C21" s="10" t="s">
        <v>873</v>
      </c>
      <c r="D21" s="3" t="s">
        <v>9</v>
      </c>
      <c r="E21" s="3">
        <v>45</v>
      </c>
      <c r="F21" s="88">
        <f t="shared" si="2"/>
        <v>4930</v>
      </c>
      <c r="G21" s="77">
        <f>E21*F21</f>
        <v>221850</v>
      </c>
      <c r="H21" s="81">
        <v>5690</v>
      </c>
      <c r="I21" s="80">
        <v>4100</v>
      </c>
      <c r="J21" s="63">
        <v>5000</v>
      </c>
      <c r="L21" t="s">
        <v>1096</v>
      </c>
      <c r="M21">
        <f t="shared" si="1"/>
        <v>45</v>
      </c>
    </row>
    <row r="22" spans="1:13" ht="15" customHeight="1" x14ac:dyDescent="0.3">
      <c r="A22" s="52">
        <v>19</v>
      </c>
      <c r="B22" s="122" t="s">
        <v>35</v>
      </c>
      <c r="C22" s="10" t="s">
        <v>873</v>
      </c>
      <c r="D22" s="3" t="s">
        <v>9</v>
      </c>
      <c r="E22" s="3">
        <v>15</v>
      </c>
      <c r="F22" s="88">
        <f t="shared" si="2"/>
        <v>3810</v>
      </c>
      <c r="G22" s="77">
        <f>E22*F22</f>
        <v>57150</v>
      </c>
      <c r="H22" s="81">
        <v>3920</v>
      </c>
      <c r="I22" s="80">
        <v>4200</v>
      </c>
      <c r="J22" s="63">
        <v>3310</v>
      </c>
      <c r="L22" t="s">
        <v>1110</v>
      </c>
      <c r="M22">
        <f t="shared" si="1"/>
        <v>15</v>
      </c>
    </row>
    <row r="23" spans="1:13" ht="15" customHeight="1" x14ac:dyDescent="0.3">
      <c r="A23" s="52">
        <v>20</v>
      </c>
      <c r="B23" s="122" t="s">
        <v>36</v>
      </c>
      <c r="C23" s="10" t="s">
        <v>873</v>
      </c>
      <c r="D23" s="3" t="s">
        <v>9</v>
      </c>
      <c r="E23" s="3" t="s">
        <v>1129</v>
      </c>
      <c r="F23" s="88">
        <f t="shared" si="2"/>
        <v>5150</v>
      </c>
      <c r="G23" s="77">
        <f t="shared" si="0"/>
        <v>890950</v>
      </c>
      <c r="H23" s="81">
        <v>5870</v>
      </c>
      <c r="I23" s="80">
        <v>5100</v>
      </c>
      <c r="J23" s="63">
        <v>4480</v>
      </c>
      <c r="L23" t="s">
        <v>1111</v>
      </c>
      <c r="M23">
        <f t="shared" si="1"/>
        <v>172.5</v>
      </c>
    </row>
    <row r="24" spans="1:13" ht="15" customHeight="1" x14ac:dyDescent="0.3">
      <c r="A24" s="52">
        <v>21</v>
      </c>
      <c r="B24" s="122" t="s">
        <v>37</v>
      </c>
      <c r="C24" s="10" t="s">
        <v>873</v>
      </c>
      <c r="D24" s="3" t="s">
        <v>9</v>
      </c>
      <c r="E24" s="3" t="s">
        <v>1130</v>
      </c>
      <c r="F24" s="88">
        <f t="shared" si="2"/>
        <v>5226.666666666667</v>
      </c>
      <c r="G24" s="77">
        <f t="shared" si="0"/>
        <v>982613.33333333337</v>
      </c>
      <c r="H24" s="81">
        <v>6070</v>
      </c>
      <c r="I24" s="80">
        <v>5200</v>
      </c>
      <c r="J24" s="63">
        <v>4410</v>
      </c>
      <c r="L24" t="s">
        <v>1112</v>
      </c>
      <c r="M24">
        <f t="shared" si="1"/>
        <v>187.5</v>
      </c>
    </row>
    <row r="25" spans="1:13" ht="15" customHeight="1" x14ac:dyDescent="0.3">
      <c r="A25" s="52">
        <v>22</v>
      </c>
      <c r="B25" s="122" t="s">
        <v>38</v>
      </c>
      <c r="C25" s="10" t="s">
        <v>875</v>
      </c>
      <c r="D25" s="3" t="s">
        <v>9</v>
      </c>
      <c r="E25" s="3" t="s">
        <v>1131</v>
      </c>
      <c r="F25" s="88">
        <f t="shared" si="2"/>
        <v>5076.666666666667</v>
      </c>
      <c r="G25" s="77">
        <f t="shared" si="0"/>
        <v>1182863.3333333335</v>
      </c>
      <c r="H25" s="81">
        <v>4990</v>
      </c>
      <c r="I25" s="80">
        <v>5700</v>
      </c>
      <c r="J25" s="63">
        <v>4540</v>
      </c>
      <c r="L25" t="s">
        <v>1113</v>
      </c>
      <c r="M25">
        <f t="shared" si="1"/>
        <v>232.5</v>
      </c>
    </row>
    <row r="26" spans="1:13" ht="15" customHeight="1" x14ac:dyDescent="0.3">
      <c r="A26" s="52">
        <v>23</v>
      </c>
      <c r="B26" s="122" t="s">
        <v>948</v>
      </c>
      <c r="C26" s="10" t="s">
        <v>40</v>
      </c>
      <c r="D26" s="3" t="s">
        <v>12</v>
      </c>
      <c r="E26" s="3">
        <v>30</v>
      </c>
      <c r="F26" s="88">
        <f t="shared" si="2"/>
        <v>8256.6666666666661</v>
      </c>
      <c r="G26" s="77">
        <f>E26*F26</f>
        <v>247699.99999999997</v>
      </c>
      <c r="H26" s="81">
        <v>8950</v>
      </c>
      <c r="I26" s="80">
        <v>10300</v>
      </c>
      <c r="J26" s="63">
        <v>5520</v>
      </c>
      <c r="L26" t="s">
        <v>1089</v>
      </c>
      <c r="M26">
        <f t="shared" si="1"/>
        <v>30</v>
      </c>
    </row>
    <row r="27" spans="1:13" ht="15" customHeight="1" x14ac:dyDescent="0.3">
      <c r="A27" s="52">
        <v>24</v>
      </c>
      <c r="B27" s="122" t="s">
        <v>39</v>
      </c>
      <c r="C27" s="10" t="s">
        <v>874</v>
      </c>
      <c r="D27" s="3" t="s">
        <v>12</v>
      </c>
      <c r="E27" s="3" t="s">
        <v>1124</v>
      </c>
      <c r="F27" s="88">
        <f t="shared" si="2"/>
        <v>16100</v>
      </c>
      <c r="G27" s="77">
        <f t="shared" si="0"/>
        <v>48300</v>
      </c>
      <c r="H27" s="81">
        <v>20000</v>
      </c>
      <c r="I27" s="80">
        <v>12900</v>
      </c>
      <c r="J27" s="63">
        <v>15400</v>
      </c>
      <c r="L27" t="s">
        <v>1114</v>
      </c>
      <c r="M27">
        <f t="shared" si="1"/>
        <v>2.5</v>
      </c>
    </row>
    <row r="28" spans="1:13" ht="15" customHeight="1" x14ac:dyDescent="0.3">
      <c r="A28" s="52">
        <v>25</v>
      </c>
      <c r="B28" s="105" t="s">
        <v>42</v>
      </c>
      <c r="C28" s="9" t="s">
        <v>43</v>
      </c>
      <c r="D28" s="2" t="s">
        <v>9</v>
      </c>
      <c r="E28" s="2" t="s">
        <v>1127</v>
      </c>
      <c r="F28" s="88">
        <f t="shared" si="2"/>
        <v>9643.3333333333339</v>
      </c>
      <c r="G28" s="77">
        <f t="shared" si="0"/>
        <v>48216.666666666672</v>
      </c>
      <c r="H28" s="81">
        <v>9130</v>
      </c>
      <c r="I28" s="80">
        <v>10800</v>
      </c>
      <c r="J28" s="63">
        <v>9000</v>
      </c>
      <c r="L28" t="s">
        <v>1108</v>
      </c>
      <c r="M28">
        <f t="shared" si="1"/>
        <v>4.5</v>
      </c>
    </row>
    <row r="29" spans="1:13" ht="15" customHeight="1" x14ac:dyDescent="0.3">
      <c r="A29" s="52">
        <v>26</v>
      </c>
      <c r="B29" s="105" t="s">
        <v>791</v>
      </c>
      <c r="C29" s="9" t="s">
        <v>44</v>
      </c>
      <c r="D29" s="2" t="s">
        <v>9</v>
      </c>
      <c r="E29" s="2" t="s">
        <v>1132</v>
      </c>
      <c r="F29" s="88">
        <f t="shared" si="2"/>
        <v>3410</v>
      </c>
      <c r="G29" s="77">
        <f t="shared" si="0"/>
        <v>61380</v>
      </c>
      <c r="H29" s="81">
        <v>4130</v>
      </c>
      <c r="I29" s="80">
        <v>4600</v>
      </c>
      <c r="J29" s="63">
        <v>1500</v>
      </c>
      <c r="L29" t="s">
        <v>1115</v>
      </c>
      <c r="M29">
        <f t="shared" si="1"/>
        <v>17.25</v>
      </c>
    </row>
    <row r="30" spans="1:13" ht="15" customHeight="1" x14ac:dyDescent="0.3">
      <c r="A30" s="52">
        <v>27</v>
      </c>
      <c r="B30" s="105" t="s">
        <v>45</v>
      </c>
      <c r="C30" s="9" t="s">
        <v>891</v>
      </c>
      <c r="D30" s="2" t="s">
        <v>9</v>
      </c>
      <c r="E30" s="2" t="s">
        <v>1128</v>
      </c>
      <c r="F30" s="88">
        <f t="shared" si="2"/>
        <v>3906.6666666666665</v>
      </c>
      <c r="G30" s="77">
        <f t="shared" si="0"/>
        <v>558653.33333333326</v>
      </c>
      <c r="H30" s="81">
        <v>3720</v>
      </c>
      <c r="I30" s="80">
        <v>3300</v>
      </c>
      <c r="J30" s="63">
        <v>4700</v>
      </c>
      <c r="L30" t="s">
        <v>1109</v>
      </c>
      <c r="M30">
        <f t="shared" si="1"/>
        <v>142.5</v>
      </c>
    </row>
    <row r="31" spans="1:13" ht="15" customHeight="1" x14ac:dyDescent="0.3">
      <c r="A31" s="52">
        <v>28</v>
      </c>
      <c r="B31" s="105" t="s">
        <v>46</v>
      </c>
      <c r="C31" s="9" t="s">
        <v>13</v>
      </c>
      <c r="D31" s="2" t="s">
        <v>9</v>
      </c>
      <c r="E31" s="2">
        <v>6</v>
      </c>
      <c r="F31" s="88">
        <f t="shared" si="2"/>
        <v>24663.333333333332</v>
      </c>
      <c r="G31" s="77">
        <f t="shared" si="0"/>
        <v>147980</v>
      </c>
      <c r="H31" s="81">
        <v>28840</v>
      </c>
      <c r="I31" s="80">
        <v>23000</v>
      </c>
      <c r="J31" s="63">
        <v>22150</v>
      </c>
      <c r="L31" t="s">
        <v>1091</v>
      </c>
      <c r="M31">
        <f t="shared" si="1"/>
        <v>6</v>
      </c>
    </row>
    <row r="32" spans="1:13" ht="15" customHeight="1" x14ac:dyDescent="0.3">
      <c r="A32" s="52">
        <v>29</v>
      </c>
      <c r="B32" s="105" t="s">
        <v>47</v>
      </c>
      <c r="C32" s="9" t="s">
        <v>633</v>
      </c>
      <c r="D32" s="2" t="s">
        <v>9</v>
      </c>
      <c r="E32" s="2" t="s">
        <v>1133</v>
      </c>
      <c r="F32" s="88">
        <f t="shared" si="2"/>
        <v>6296.666666666667</v>
      </c>
      <c r="G32" s="77">
        <f t="shared" si="0"/>
        <v>119636.66666666667</v>
      </c>
      <c r="H32" s="81">
        <v>6390</v>
      </c>
      <c r="I32" s="80">
        <v>7200</v>
      </c>
      <c r="J32" s="63">
        <v>5300</v>
      </c>
      <c r="L32" t="s">
        <v>1116</v>
      </c>
      <c r="M32">
        <f t="shared" si="1"/>
        <v>18.75</v>
      </c>
    </row>
    <row r="33" spans="1:13" ht="15" customHeight="1" x14ac:dyDescent="0.3">
      <c r="A33" s="52">
        <v>30</v>
      </c>
      <c r="B33" s="105" t="s">
        <v>48</v>
      </c>
      <c r="C33" s="9" t="s">
        <v>13</v>
      </c>
      <c r="D33" s="2" t="s">
        <v>9</v>
      </c>
      <c r="E33" s="2" t="s">
        <v>1121</v>
      </c>
      <c r="F33" s="88">
        <f t="shared" si="2"/>
        <v>11680</v>
      </c>
      <c r="G33" s="77">
        <f t="shared" si="0"/>
        <v>70080</v>
      </c>
      <c r="H33" s="81">
        <v>12880</v>
      </c>
      <c r="I33" s="80">
        <v>11800</v>
      </c>
      <c r="J33" s="63">
        <v>10360</v>
      </c>
      <c r="L33" t="s">
        <v>1106</v>
      </c>
      <c r="M33">
        <f t="shared" si="1"/>
        <v>5.25</v>
      </c>
    </row>
    <row r="34" spans="1:13" ht="15" customHeight="1" x14ac:dyDescent="0.3">
      <c r="A34" s="52">
        <v>31</v>
      </c>
      <c r="B34" s="105" t="s">
        <v>789</v>
      </c>
      <c r="C34" s="9" t="s">
        <v>656</v>
      </c>
      <c r="D34" s="2" t="s">
        <v>9</v>
      </c>
      <c r="E34" s="2" t="s">
        <v>1124</v>
      </c>
      <c r="F34" s="88">
        <f t="shared" si="2"/>
        <v>9200</v>
      </c>
      <c r="G34" s="77">
        <f t="shared" si="0"/>
        <v>27600</v>
      </c>
      <c r="H34" s="81">
        <v>10370</v>
      </c>
      <c r="I34" s="80">
        <v>8500</v>
      </c>
      <c r="J34" s="63">
        <v>8730</v>
      </c>
      <c r="L34" t="s">
        <v>1087</v>
      </c>
      <c r="M34">
        <f t="shared" si="1"/>
        <v>2.25</v>
      </c>
    </row>
    <row r="35" spans="1:13" ht="15" customHeight="1" x14ac:dyDescent="0.3">
      <c r="A35" s="52">
        <v>32</v>
      </c>
      <c r="B35" s="105" t="s">
        <v>790</v>
      </c>
      <c r="C35" s="9" t="s">
        <v>13</v>
      </c>
      <c r="D35" s="2" t="s">
        <v>12</v>
      </c>
      <c r="E35" s="2" t="s">
        <v>1124</v>
      </c>
      <c r="F35" s="88">
        <f t="shared" si="2"/>
        <v>2713.3333333333335</v>
      </c>
      <c r="G35" s="77">
        <f t="shared" si="0"/>
        <v>8140</v>
      </c>
      <c r="H35" s="81">
        <v>3600</v>
      </c>
      <c r="I35" s="80">
        <v>1200</v>
      </c>
      <c r="J35" s="63">
        <v>3340</v>
      </c>
      <c r="L35" t="s">
        <v>1114</v>
      </c>
      <c r="M35">
        <f t="shared" si="1"/>
        <v>2.5</v>
      </c>
    </row>
    <row r="36" spans="1:13" ht="15" customHeight="1" x14ac:dyDescent="0.3">
      <c r="A36" s="52">
        <v>33</v>
      </c>
      <c r="B36" s="105" t="s">
        <v>49</v>
      </c>
      <c r="C36" s="9" t="s">
        <v>50</v>
      </c>
      <c r="D36" s="2" t="s">
        <v>9</v>
      </c>
      <c r="E36" s="2" t="s">
        <v>1120</v>
      </c>
      <c r="F36" s="88">
        <f t="shared" si="2"/>
        <v>12753.333333333334</v>
      </c>
      <c r="G36" s="77">
        <f t="shared" si="0"/>
        <v>12753.333333333334</v>
      </c>
      <c r="H36" s="81">
        <v>12160</v>
      </c>
      <c r="I36" s="80">
        <v>9400</v>
      </c>
      <c r="J36" s="63">
        <v>16700</v>
      </c>
      <c r="L36" t="s">
        <v>1107</v>
      </c>
      <c r="M36">
        <f t="shared" si="1"/>
        <v>0.75</v>
      </c>
    </row>
    <row r="37" spans="1:13" ht="15" customHeight="1" x14ac:dyDescent="0.3">
      <c r="A37" s="52">
        <v>34</v>
      </c>
      <c r="B37" s="105" t="s">
        <v>651</v>
      </c>
      <c r="C37" s="9" t="s">
        <v>630</v>
      </c>
      <c r="D37" s="2" t="s">
        <v>647</v>
      </c>
      <c r="E37" s="2" t="s">
        <v>1134</v>
      </c>
      <c r="F37" s="88">
        <f t="shared" si="2"/>
        <v>8450</v>
      </c>
      <c r="G37" s="77">
        <f t="shared" si="0"/>
        <v>414050</v>
      </c>
      <c r="H37" s="81">
        <v>10800</v>
      </c>
      <c r="I37" s="80">
        <v>8900</v>
      </c>
      <c r="J37" s="63">
        <v>5650</v>
      </c>
      <c r="L37" t="s">
        <v>1100</v>
      </c>
      <c r="M37">
        <f t="shared" si="1"/>
        <v>48.75</v>
      </c>
    </row>
    <row r="38" spans="1:13" ht="15" customHeight="1" x14ac:dyDescent="0.3">
      <c r="A38" s="52">
        <v>35</v>
      </c>
      <c r="B38" s="105" t="s">
        <v>51</v>
      </c>
      <c r="C38" s="9" t="s">
        <v>8</v>
      </c>
      <c r="D38" s="2" t="s">
        <v>9</v>
      </c>
      <c r="E38" s="2" t="s">
        <v>1135</v>
      </c>
      <c r="F38" s="88">
        <f t="shared" si="2"/>
        <v>9393.3333333333339</v>
      </c>
      <c r="G38" s="77">
        <f t="shared" ref="G38:G64" si="3">E38*F38</f>
        <v>216046.66666666669</v>
      </c>
      <c r="H38" s="81">
        <v>5880</v>
      </c>
      <c r="I38" s="80">
        <v>12300</v>
      </c>
      <c r="J38" s="63">
        <v>10000</v>
      </c>
      <c r="L38" t="s">
        <v>1088</v>
      </c>
      <c r="M38">
        <f t="shared" si="1"/>
        <v>22.5</v>
      </c>
    </row>
    <row r="39" spans="1:13" ht="15" customHeight="1" x14ac:dyDescent="0.3">
      <c r="A39" s="52">
        <v>36</v>
      </c>
      <c r="B39" s="105" t="s">
        <v>792</v>
      </c>
      <c r="C39" s="9" t="s">
        <v>52</v>
      </c>
      <c r="D39" s="2" t="s">
        <v>9</v>
      </c>
      <c r="E39" s="2">
        <v>90</v>
      </c>
      <c r="F39" s="88">
        <f t="shared" si="2"/>
        <v>1893.3333333333333</v>
      </c>
      <c r="G39" s="77">
        <f t="shared" si="3"/>
        <v>170400</v>
      </c>
      <c r="H39" s="81">
        <v>1840</v>
      </c>
      <c r="I39" s="80">
        <v>2200</v>
      </c>
      <c r="J39" s="63">
        <v>1640</v>
      </c>
      <c r="L39" t="s">
        <v>1102</v>
      </c>
      <c r="M39">
        <f t="shared" si="1"/>
        <v>90</v>
      </c>
    </row>
    <row r="40" spans="1:13" ht="15" customHeight="1" x14ac:dyDescent="0.3">
      <c r="A40" s="52">
        <v>37</v>
      </c>
      <c r="B40" s="105" t="s">
        <v>53</v>
      </c>
      <c r="C40" s="9" t="s">
        <v>43</v>
      </c>
      <c r="D40" s="2" t="s">
        <v>9</v>
      </c>
      <c r="E40" s="2" t="s">
        <v>1122</v>
      </c>
      <c r="F40" s="88">
        <f t="shared" si="2"/>
        <v>4226.666666666667</v>
      </c>
      <c r="G40" s="77">
        <f t="shared" si="3"/>
        <v>16906.666666666668</v>
      </c>
      <c r="H40" s="81">
        <v>4840</v>
      </c>
      <c r="I40" s="80">
        <v>4600</v>
      </c>
      <c r="J40" s="63">
        <v>3240</v>
      </c>
      <c r="L40" t="s">
        <v>1093</v>
      </c>
      <c r="M40">
        <f t="shared" si="1"/>
        <v>3.75</v>
      </c>
    </row>
    <row r="41" spans="1:13" ht="15" customHeight="1" x14ac:dyDescent="0.3">
      <c r="A41" s="52">
        <v>38</v>
      </c>
      <c r="B41" s="105" t="s">
        <v>54</v>
      </c>
      <c r="C41" s="9" t="s">
        <v>55</v>
      </c>
      <c r="D41" s="2" t="s">
        <v>9</v>
      </c>
      <c r="E41" s="2" t="s">
        <v>1136</v>
      </c>
      <c r="F41" s="88">
        <f t="shared" si="2"/>
        <v>6290</v>
      </c>
      <c r="G41" s="77">
        <f t="shared" si="3"/>
        <v>213860</v>
      </c>
      <c r="H41" s="81">
        <v>7130</v>
      </c>
      <c r="I41" s="80">
        <v>6700</v>
      </c>
      <c r="J41" s="63">
        <v>5040</v>
      </c>
      <c r="L41" t="s">
        <v>1117</v>
      </c>
      <c r="M41">
        <f t="shared" si="1"/>
        <v>33.75</v>
      </c>
    </row>
    <row r="42" spans="1:13" ht="15" customHeight="1" x14ac:dyDescent="0.3">
      <c r="A42" s="52">
        <v>39</v>
      </c>
      <c r="B42" s="105" t="s">
        <v>56</v>
      </c>
      <c r="C42" s="9" t="s">
        <v>793</v>
      </c>
      <c r="D42" s="2" t="s">
        <v>9</v>
      </c>
      <c r="E42" s="120" t="s">
        <v>1136</v>
      </c>
      <c r="F42" s="88">
        <f t="shared" si="2"/>
        <v>5660</v>
      </c>
      <c r="G42" s="77">
        <f t="shared" si="3"/>
        <v>192440</v>
      </c>
      <c r="H42" s="81">
        <v>6310</v>
      </c>
      <c r="I42" s="80">
        <v>6200</v>
      </c>
      <c r="J42" s="63">
        <v>4470</v>
      </c>
      <c r="L42" t="s">
        <v>1117</v>
      </c>
      <c r="M42">
        <f t="shared" si="1"/>
        <v>33.75</v>
      </c>
    </row>
    <row r="43" spans="1:13" ht="15" customHeight="1" x14ac:dyDescent="0.3">
      <c r="A43" s="52">
        <v>40</v>
      </c>
      <c r="B43" s="105" t="s">
        <v>57</v>
      </c>
      <c r="C43" s="9" t="s">
        <v>793</v>
      </c>
      <c r="D43" s="2" t="s">
        <v>9</v>
      </c>
      <c r="E43" s="120">
        <v>3</v>
      </c>
      <c r="F43" s="88">
        <f t="shared" si="2"/>
        <v>16633.333333333332</v>
      </c>
      <c r="G43" s="77">
        <f t="shared" si="3"/>
        <v>49900</v>
      </c>
      <c r="H43" s="81">
        <v>16800</v>
      </c>
      <c r="I43" s="80">
        <v>13400</v>
      </c>
      <c r="J43" s="63">
        <v>19700</v>
      </c>
      <c r="L43" t="s">
        <v>1105</v>
      </c>
      <c r="M43">
        <f t="shared" si="1"/>
        <v>3</v>
      </c>
    </row>
    <row r="44" spans="1:13" ht="15" customHeight="1" x14ac:dyDescent="0.3">
      <c r="A44" s="52">
        <v>41</v>
      </c>
      <c r="B44" s="105" t="s">
        <v>58</v>
      </c>
      <c r="C44" s="9" t="s">
        <v>59</v>
      </c>
      <c r="D44" s="2" t="s">
        <v>578</v>
      </c>
      <c r="E44" s="120" t="s">
        <v>1137</v>
      </c>
      <c r="F44" s="88">
        <f t="shared" si="2"/>
        <v>533.33333333333337</v>
      </c>
      <c r="G44" s="77">
        <f t="shared" si="3"/>
        <v>5333.3333333333339</v>
      </c>
      <c r="H44" s="81">
        <v>560</v>
      </c>
      <c r="I44" s="80">
        <v>490</v>
      </c>
      <c r="J44" s="63">
        <v>550</v>
      </c>
      <c r="L44" t="s">
        <v>1118</v>
      </c>
      <c r="M44">
        <f t="shared" si="1"/>
        <v>9.75</v>
      </c>
    </row>
    <row r="45" spans="1:13" ht="15" customHeight="1" x14ac:dyDescent="0.3">
      <c r="A45" s="52">
        <v>42</v>
      </c>
      <c r="B45" s="105" t="s">
        <v>60</v>
      </c>
      <c r="C45" s="9" t="s">
        <v>794</v>
      </c>
      <c r="D45" s="2" t="s">
        <v>9</v>
      </c>
      <c r="E45" s="120">
        <v>15</v>
      </c>
      <c r="F45" s="88">
        <f t="shared" si="2"/>
        <v>13453.333333333334</v>
      </c>
      <c r="G45" s="77">
        <f t="shared" si="3"/>
        <v>201800</v>
      </c>
      <c r="H45" s="81">
        <v>12560</v>
      </c>
      <c r="I45" s="80">
        <v>13200</v>
      </c>
      <c r="J45" s="63">
        <v>14600</v>
      </c>
      <c r="L45" t="s">
        <v>1110</v>
      </c>
      <c r="M45">
        <f t="shared" si="1"/>
        <v>15</v>
      </c>
    </row>
    <row r="46" spans="1:13" ht="15" customHeight="1" x14ac:dyDescent="0.3">
      <c r="A46" s="52">
        <v>43</v>
      </c>
      <c r="B46" s="105" t="s">
        <v>61</v>
      </c>
      <c r="C46" s="9" t="s">
        <v>795</v>
      </c>
      <c r="D46" s="2" t="s">
        <v>9</v>
      </c>
      <c r="E46" s="120">
        <v>3</v>
      </c>
      <c r="F46" s="88">
        <f t="shared" si="2"/>
        <v>8423.3333333333339</v>
      </c>
      <c r="G46" s="77">
        <f t="shared" si="3"/>
        <v>25270</v>
      </c>
      <c r="H46" s="81">
        <v>8090</v>
      </c>
      <c r="I46" s="80">
        <v>8700</v>
      </c>
      <c r="J46" s="63">
        <v>8480</v>
      </c>
      <c r="L46" t="s">
        <v>1105</v>
      </c>
      <c r="M46">
        <f t="shared" si="1"/>
        <v>3</v>
      </c>
    </row>
    <row r="47" spans="1:13" ht="15" customHeight="1" x14ac:dyDescent="0.3">
      <c r="A47" s="52">
        <v>44</v>
      </c>
      <c r="B47" s="105" t="s">
        <v>62</v>
      </c>
      <c r="C47" s="9" t="s">
        <v>796</v>
      </c>
      <c r="D47" s="2" t="s">
        <v>9</v>
      </c>
      <c r="E47" s="120" t="s">
        <v>1127</v>
      </c>
      <c r="F47" s="88">
        <f t="shared" si="2"/>
        <v>6963.333333333333</v>
      </c>
      <c r="G47" s="77">
        <f t="shared" si="3"/>
        <v>34816.666666666664</v>
      </c>
      <c r="H47" s="81">
        <v>6090</v>
      </c>
      <c r="I47" s="80">
        <v>8900</v>
      </c>
      <c r="J47" s="63">
        <v>5900</v>
      </c>
      <c r="L47" t="s">
        <v>1108</v>
      </c>
      <c r="M47">
        <f t="shared" si="1"/>
        <v>4.5</v>
      </c>
    </row>
    <row r="48" spans="1:13" ht="15" customHeight="1" x14ac:dyDescent="0.3">
      <c r="A48" s="52">
        <v>45</v>
      </c>
      <c r="B48" s="105" t="s">
        <v>63</v>
      </c>
      <c r="C48" s="9" t="s">
        <v>798</v>
      </c>
      <c r="D48" s="2" t="s">
        <v>9</v>
      </c>
      <c r="E48" s="120">
        <v>15</v>
      </c>
      <c r="F48" s="88">
        <f t="shared" si="2"/>
        <v>9363.3333333333339</v>
      </c>
      <c r="G48" s="77">
        <f t="shared" si="3"/>
        <v>140450</v>
      </c>
      <c r="H48" s="81">
        <v>14640</v>
      </c>
      <c r="I48" s="80">
        <v>6900</v>
      </c>
      <c r="J48" s="63">
        <v>6550</v>
      </c>
      <c r="L48" t="s">
        <v>1110</v>
      </c>
      <c r="M48">
        <f t="shared" si="1"/>
        <v>15</v>
      </c>
    </row>
    <row r="49" spans="1:13" ht="15" customHeight="1" x14ac:dyDescent="0.3">
      <c r="A49" s="52">
        <v>46</v>
      </c>
      <c r="B49" s="105" t="s">
        <v>949</v>
      </c>
      <c r="C49" s="9" t="s">
        <v>64</v>
      </c>
      <c r="D49" s="2" t="s">
        <v>9</v>
      </c>
      <c r="E49" s="120">
        <v>15</v>
      </c>
      <c r="F49" s="88">
        <f t="shared" si="2"/>
        <v>15356.666666666666</v>
      </c>
      <c r="G49" s="77">
        <f t="shared" si="3"/>
        <v>230350</v>
      </c>
      <c r="H49" s="81">
        <v>18280</v>
      </c>
      <c r="I49" s="80">
        <v>19000</v>
      </c>
      <c r="J49" s="63">
        <v>8790</v>
      </c>
      <c r="L49" t="s">
        <v>1110</v>
      </c>
      <c r="M49">
        <f t="shared" si="1"/>
        <v>15</v>
      </c>
    </row>
    <row r="50" spans="1:13" ht="15" customHeight="1" x14ac:dyDescent="0.3">
      <c r="A50" s="52">
        <v>47</v>
      </c>
      <c r="B50" s="105" t="s">
        <v>65</v>
      </c>
      <c r="C50" s="9" t="s">
        <v>9</v>
      </c>
      <c r="D50" s="2" t="s">
        <v>9</v>
      </c>
      <c r="E50" s="120">
        <v>15</v>
      </c>
      <c r="F50" s="88">
        <f t="shared" si="2"/>
        <v>8610</v>
      </c>
      <c r="G50" s="77">
        <f t="shared" si="3"/>
        <v>129150</v>
      </c>
      <c r="H50" s="81">
        <v>7430</v>
      </c>
      <c r="I50" s="80">
        <v>5400</v>
      </c>
      <c r="J50" s="63">
        <v>13000</v>
      </c>
      <c r="L50" t="s">
        <v>1110</v>
      </c>
      <c r="M50">
        <f t="shared" si="1"/>
        <v>15</v>
      </c>
    </row>
    <row r="51" spans="1:13" ht="15" customHeight="1" x14ac:dyDescent="0.3">
      <c r="A51" s="52">
        <v>48</v>
      </c>
      <c r="B51" s="105" t="s">
        <v>1075</v>
      </c>
      <c r="C51" s="116" t="s">
        <v>9</v>
      </c>
      <c r="D51" s="110" t="s">
        <v>9</v>
      </c>
      <c r="E51" s="120" t="s">
        <v>1126</v>
      </c>
      <c r="F51" s="88">
        <f>SUM(H51:J51)/3</f>
        <v>14046.666666666666</v>
      </c>
      <c r="G51" s="77">
        <f t="shared" si="3"/>
        <v>28093.333333333332</v>
      </c>
      <c r="H51" s="81">
        <v>15820</v>
      </c>
      <c r="I51" s="80">
        <v>12500</v>
      </c>
      <c r="J51" s="63">
        <v>13820</v>
      </c>
      <c r="L51" t="s">
        <v>1083</v>
      </c>
      <c r="M51">
        <f>L51/4</f>
        <v>1.5</v>
      </c>
    </row>
    <row r="52" spans="1:13" ht="15" customHeight="1" x14ac:dyDescent="0.3">
      <c r="A52" s="52">
        <v>49</v>
      </c>
      <c r="B52" s="105" t="s">
        <v>66</v>
      </c>
      <c r="C52" s="9" t="s">
        <v>799</v>
      </c>
      <c r="D52" s="2" t="s">
        <v>9</v>
      </c>
      <c r="E52" s="120" t="s">
        <v>1126</v>
      </c>
      <c r="F52" s="88">
        <f t="shared" ref="F52:F69" si="4">SUM(H52:J52)/3</f>
        <v>5836.666666666667</v>
      </c>
      <c r="G52" s="77">
        <f t="shared" si="3"/>
        <v>11673.333333333334</v>
      </c>
      <c r="H52" s="81">
        <v>9490</v>
      </c>
      <c r="I52" s="80">
        <v>5800</v>
      </c>
      <c r="J52" s="63">
        <v>2220</v>
      </c>
      <c r="L52" t="s">
        <v>1083</v>
      </c>
      <c r="M52">
        <f t="shared" ref="M52:M69" si="5">L52/4</f>
        <v>1.5</v>
      </c>
    </row>
    <row r="53" spans="1:13" ht="15" customHeight="1" x14ac:dyDescent="0.3">
      <c r="A53" s="52">
        <v>50</v>
      </c>
      <c r="B53" s="105" t="s">
        <v>67</v>
      </c>
      <c r="C53" s="9" t="s">
        <v>12</v>
      </c>
      <c r="D53" s="2" t="s">
        <v>9</v>
      </c>
      <c r="E53" s="120">
        <v>12</v>
      </c>
      <c r="F53" s="88">
        <f t="shared" si="4"/>
        <v>6186.666666666667</v>
      </c>
      <c r="G53" s="77">
        <f t="shared" si="3"/>
        <v>74240</v>
      </c>
      <c r="H53" s="81">
        <v>9190</v>
      </c>
      <c r="I53" s="80">
        <v>5600</v>
      </c>
      <c r="J53" s="63">
        <v>3770</v>
      </c>
      <c r="L53" t="s">
        <v>1084</v>
      </c>
      <c r="M53">
        <f t="shared" si="5"/>
        <v>12</v>
      </c>
    </row>
    <row r="54" spans="1:13" ht="15" customHeight="1" x14ac:dyDescent="0.3">
      <c r="A54" s="52">
        <v>51</v>
      </c>
      <c r="B54" s="105" t="s">
        <v>68</v>
      </c>
      <c r="C54" s="9" t="s">
        <v>797</v>
      </c>
      <c r="D54" s="2" t="s">
        <v>9</v>
      </c>
      <c r="E54" s="120" t="s">
        <v>1138</v>
      </c>
      <c r="F54" s="88">
        <f t="shared" si="4"/>
        <v>2266.6666666666665</v>
      </c>
      <c r="G54" s="77">
        <f t="shared" si="3"/>
        <v>188133.33333333331</v>
      </c>
      <c r="H54" s="81">
        <v>1850</v>
      </c>
      <c r="I54" s="80">
        <v>2800</v>
      </c>
      <c r="J54" s="63">
        <v>2150</v>
      </c>
      <c r="L54" t="s">
        <v>1085</v>
      </c>
      <c r="M54">
        <f t="shared" si="5"/>
        <v>82.5</v>
      </c>
    </row>
    <row r="55" spans="1:13" ht="15" customHeight="1" x14ac:dyDescent="0.3">
      <c r="A55" s="52">
        <v>52</v>
      </c>
      <c r="B55" s="105" t="s">
        <v>69</v>
      </c>
      <c r="C55" s="9" t="s">
        <v>800</v>
      </c>
      <c r="D55" s="2" t="s">
        <v>9</v>
      </c>
      <c r="E55" s="120">
        <v>55</v>
      </c>
      <c r="F55" s="88">
        <f t="shared" si="4"/>
        <v>4513.333333333333</v>
      </c>
      <c r="G55" s="77">
        <f t="shared" si="3"/>
        <v>248233.33333333331</v>
      </c>
      <c r="H55" s="81">
        <v>4040</v>
      </c>
      <c r="I55" s="80">
        <v>5600</v>
      </c>
      <c r="J55" s="63">
        <v>3900</v>
      </c>
      <c r="L55" t="s">
        <v>1086</v>
      </c>
      <c r="M55">
        <f t="shared" si="5"/>
        <v>55</v>
      </c>
    </row>
    <row r="56" spans="1:13" ht="15" customHeight="1" x14ac:dyDescent="0.3">
      <c r="A56" s="52">
        <v>53</v>
      </c>
      <c r="B56" s="105" t="s">
        <v>70</v>
      </c>
      <c r="C56" s="9" t="s">
        <v>71</v>
      </c>
      <c r="D56" s="2" t="s">
        <v>9</v>
      </c>
      <c r="E56" s="120">
        <v>55</v>
      </c>
      <c r="F56" s="88">
        <f t="shared" si="4"/>
        <v>3240</v>
      </c>
      <c r="G56" s="77">
        <f t="shared" si="3"/>
        <v>178200</v>
      </c>
      <c r="H56" s="81">
        <v>3870</v>
      </c>
      <c r="I56" s="80">
        <v>2900</v>
      </c>
      <c r="J56" s="63">
        <v>2950</v>
      </c>
      <c r="L56" t="s">
        <v>1086</v>
      </c>
      <c r="M56">
        <f t="shared" si="5"/>
        <v>55</v>
      </c>
    </row>
    <row r="57" spans="1:13" ht="15" customHeight="1" x14ac:dyDescent="0.3">
      <c r="A57" s="52">
        <v>54</v>
      </c>
      <c r="B57" s="105" t="s">
        <v>72</v>
      </c>
      <c r="C57" s="9" t="s">
        <v>43</v>
      </c>
      <c r="D57" s="2" t="s">
        <v>9</v>
      </c>
      <c r="E57" s="120" t="s">
        <v>1124</v>
      </c>
      <c r="F57" s="88">
        <f t="shared" si="4"/>
        <v>32383.333333333332</v>
      </c>
      <c r="G57" s="77">
        <f t="shared" si="3"/>
        <v>97150</v>
      </c>
      <c r="H57" s="81">
        <v>26130</v>
      </c>
      <c r="I57" s="80">
        <v>14800</v>
      </c>
      <c r="J57" s="63">
        <v>56220</v>
      </c>
      <c r="L57" t="s">
        <v>1087</v>
      </c>
      <c r="M57">
        <f t="shared" si="5"/>
        <v>2.25</v>
      </c>
    </row>
    <row r="58" spans="1:13" ht="15" customHeight="1" x14ac:dyDescent="0.3">
      <c r="A58" s="52">
        <v>55</v>
      </c>
      <c r="B58" s="105" t="s">
        <v>73</v>
      </c>
      <c r="C58" s="9" t="s">
        <v>43</v>
      </c>
      <c r="D58" s="2" t="s">
        <v>9</v>
      </c>
      <c r="E58" s="120" t="s">
        <v>1135</v>
      </c>
      <c r="F58" s="88">
        <f t="shared" si="4"/>
        <v>4710</v>
      </c>
      <c r="G58" s="77">
        <f t="shared" si="3"/>
        <v>108330</v>
      </c>
      <c r="H58" s="81">
        <v>2930</v>
      </c>
      <c r="I58" s="80">
        <v>5200</v>
      </c>
      <c r="J58" s="63">
        <v>6000</v>
      </c>
      <c r="L58" t="s">
        <v>1088</v>
      </c>
      <c r="M58">
        <f t="shared" si="5"/>
        <v>22.5</v>
      </c>
    </row>
    <row r="59" spans="1:13" ht="15" customHeight="1" x14ac:dyDescent="0.3">
      <c r="A59" s="52">
        <v>56</v>
      </c>
      <c r="B59" s="105" t="s">
        <v>74</v>
      </c>
      <c r="C59" s="9" t="s">
        <v>20</v>
      </c>
      <c r="D59" s="2" t="s">
        <v>9</v>
      </c>
      <c r="E59" s="120">
        <v>30</v>
      </c>
      <c r="F59" s="88">
        <f t="shared" si="4"/>
        <v>5633.333333333333</v>
      </c>
      <c r="G59" s="77">
        <f t="shared" si="3"/>
        <v>169000</v>
      </c>
      <c r="H59" s="81">
        <v>5920</v>
      </c>
      <c r="I59" s="80">
        <v>5900</v>
      </c>
      <c r="J59" s="63">
        <v>5080</v>
      </c>
      <c r="L59" t="s">
        <v>1089</v>
      </c>
      <c r="M59">
        <f t="shared" si="5"/>
        <v>30</v>
      </c>
    </row>
    <row r="60" spans="1:13" ht="15" customHeight="1" x14ac:dyDescent="0.3">
      <c r="A60" s="52">
        <v>57</v>
      </c>
      <c r="B60" s="105" t="s">
        <v>75</v>
      </c>
      <c r="C60" s="9" t="s">
        <v>800</v>
      </c>
      <c r="D60" s="2" t="s">
        <v>9</v>
      </c>
      <c r="E60" s="120" t="s">
        <v>1140</v>
      </c>
      <c r="F60" s="88">
        <f t="shared" si="4"/>
        <v>11853.333333333334</v>
      </c>
      <c r="G60" s="77">
        <f t="shared" si="3"/>
        <v>450426.66666666669</v>
      </c>
      <c r="H60" s="81">
        <v>14560</v>
      </c>
      <c r="I60" s="80">
        <v>9600</v>
      </c>
      <c r="J60" s="63">
        <v>11400</v>
      </c>
      <c r="L60" t="s">
        <v>1090</v>
      </c>
      <c r="M60">
        <f t="shared" si="5"/>
        <v>37.5</v>
      </c>
    </row>
    <row r="61" spans="1:13" ht="15" customHeight="1" x14ac:dyDescent="0.3">
      <c r="A61" s="52">
        <v>58</v>
      </c>
      <c r="B61" s="105" t="s">
        <v>76</v>
      </c>
      <c r="C61" s="9" t="s">
        <v>800</v>
      </c>
      <c r="D61" s="2" t="s">
        <v>9</v>
      </c>
      <c r="E61" s="120">
        <v>6</v>
      </c>
      <c r="F61" s="88">
        <f t="shared" si="4"/>
        <v>6426.666666666667</v>
      </c>
      <c r="G61" s="77">
        <f t="shared" si="3"/>
        <v>38560</v>
      </c>
      <c r="H61" s="81">
        <v>8680</v>
      </c>
      <c r="I61" s="80">
        <v>6400</v>
      </c>
      <c r="J61" s="63">
        <v>4200</v>
      </c>
      <c r="L61" t="s">
        <v>1091</v>
      </c>
      <c r="M61">
        <f t="shared" si="5"/>
        <v>6</v>
      </c>
    </row>
    <row r="62" spans="1:13" ht="15" customHeight="1" x14ac:dyDescent="0.3">
      <c r="A62" s="52">
        <v>59</v>
      </c>
      <c r="B62" s="105" t="s">
        <v>77</v>
      </c>
      <c r="C62" s="9" t="s">
        <v>800</v>
      </c>
      <c r="D62" s="2" t="s">
        <v>9</v>
      </c>
      <c r="E62" s="120" t="s">
        <v>1141</v>
      </c>
      <c r="F62" s="88">
        <f t="shared" si="4"/>
        <v>8353.3333333333339</v>
      </c>
      <c r="G62" s="77">
        <f t="shared" si="3"/>
        <v>58473.333333333336</v>
      </c>
      <c r="H62" s="81">
        <v>7960</v>
      </c>
      <c r="I62" s="80">
        <v>9700</v>
      </c>
      <c r="J62" s="63">
        <v>7400</v>
      </c>
      <c r="L62" t="s">
        <v>1092</v>
      </c>
      <c r="M62">
        <f t="shared" si="5"/>
        <v>6.75</v>
      </c>
    </row>
    <row r="63" spans="1:13" ht="15" customHeight="1" x14ac:dyDescent="0.3">
      <c r="A63" s="52">
        <v>60</v>
      </c>
      <c r="B63" s="105" t="s">
        <v>78</v>
      </c>
      <c r="C63" s="9" t="s">
        <v>800</v>
      </c>
      <c r="D63" s="2" t="s">
        <v>9</v>
      </c>
      <c r="E63" s="120" t="s">
        <v>1141</v>
      </c>
      <c r="F63" s="88">
        <f t="shared" si="4"/>
        <v>8610</v>
      </c>
      <c r="G63" s="77">
        <f t="shared" si="3"/>
        <v>60270</v>
      </c>
      <c r="H63" s="81">
        <v>7960</v>
      </c>
      <c r="I63" s="80">
        <v>9800</v>
      </c>
      <c r="J63" s="63">
        <v>8070</v>
      </c>
      <c r="L63" t="s">
        <v>1092</v>
      </c>
      <c r="M63">
        <f t="shared" si="5"/>
        <v>6.75</v>
      </c>
    </row>
    <row r="64" spans="1:13" ht="15" customHeight="1" x14ac:dyDescent="0.3">
      <c r="A64" s="52">
        <v>61</v>
      </c>
      <c r="B64" s="105" t="s">
        <v>79</v>
      </c>
      <c r="C64" s="9" t="s">
        <v>800</v>
      </c>
      <c r="D64" s="2" t="s">
        <v>9</v>
      </c>
      <c r="E64" s="120" t="s">
        <v>1122</v>
      </c>
      <c r="F64" s="88">
        <f t="shared" si="4"/>
        <v>10083.333333333334</v>
      </c>
      <c r="G64" s="77">
        <f t="shared" si="3"/>
        <v>40333.333333333336</v>
      </c>
      <c r="H64" s="81">
        <v>8850</v>
      </c>
      <c r="I64" s="80">
        <v>11200</v>
      </c>
      <c r="J64" s="63">
        <v>10200</v>
      </c>
      <c r="L64" t="s">
        <v>1093</v>
      </c>
      <c r="M64">
        <f t="shared" si="5"/>
        <v>3.75</v>
      </c>
    </row>
    <row r="65" spans="1:13" ht="15" customHeight="1" x14ac:dyDescent="0.3">
      <c r="A65" s="52">
        <v>62</v>
      </c>
      <c r="B65" s="105" t="s">
        <v>80</v>
      </c>
      <c r="C65" s="9" t="s">
        <v>81</v>
      </c>
      <c r="D65" s="2" t="s">
        <v>9</v>
      </c>
      <c r="E65" s="120">
        <v>8</v>
      </c>
      <c r="F65" s="88">
        <f t="shared" si="4"/>
        <v>8373.3333333333339</v>
      </c>
      <c r="G65" s="77">
        <f t="shared" ref="G65:G69" si="6">E65*F65</f>
        <v>66986.666666666672</v>
      </c>
      <c r="H65" s="81">
        <v>7390</v>
      </c>
      <c r="I65" s="80">
        <v>9400</v>
      </c>
      <c r="J65" s="63">
        <v>8330</v>
      </c>
      <c r="L65" t="s">
        <v>1094</v>
      </c>
      <c r="M65">
        <f t="shared" si="5"/>
        <v>8</v>
      </c>
    </row>
    <row r="66" spans="1:13" ht="15" customHeight="1" x14ac:dyDescent="0.3">
      <c r="A66" s="52">
        <v>63</v>
      </c>
      <c r="B66" s="105" t="s">
        <v>82</v>
      </c>
      <c r="C66" s="9" t="s">
        <v>81</v>
      </c>
      <c r="D66" s="2" t="s">
        <v>9</v>
      </c>
      <c r="E66" s="120" t="s">
        <v>1142</v>
      </c>
      <c r="F66" s="88">
        <f t="shared" si="4"/>
        <v>11133.333333333334</v>
      </c>
      <c r="G66" s="77">
        <f t="shared" si="6"/>
        <v>89066.666666666672</v>
      </c>
      <c r="H66" s="81">
        <v>10200</v>
      </c>
      <c r="I66" s="80">
        <v>9800</v>
      </c>
      <c r="J66" s="63">
        <v>13400</v>
      </c>
      <c r="L66" t="s">
        <v>1095</v>
      </c>
      <c r="M66">
        <f t="shared" si="5"/>
        <v>7.5</v>
      </c>
    </row>
    <row r="67" spans="1:13" ht="15" customHeight="1" x14ac:dyDescent="0.3">
      <c r="A67" s="52">
        <v>64</v>
      </c>
      <c r="B67" s="9" t="s">
        <v>1079</v>
      </c>
      <c r="C67" s="9" t="s">
        <v>83</v>
      </c>
      <c r="D67" s="2" t="s">
        <v>84</v>
      </c>
      <c r="E67" s="120">
        <v>45</v>
      </c>
      <c r="F67" s="88">
        <f t="shared" si="4"/>
        <v>8486.6666666666661</v>
      </c>
      <c r="G67" s="77">
        <f t="shared" si="6"/>
        <v>381900</v>
      </c>
      <c r="H67" s="81">
        <v>6690</v>
      </c>
      <c r="I67" s="80">
        <v>8900</v>
      </c>
      <c r="J67" s="63">
        <v>9870</v>
      </c>
      <c r="L67" t="s">
        <v>1096</v>
      </c>
      <c r="M67">
        <f t="shared" si="5"/>
        <v>45</v>
      </c>
    </row>
    <row r="68" spans="1:13" ht="15" customHeight="1" x14ac:dyDescent="0.3">
      <c r="A68" s="52">
        <v>65</v>
      </c>
      <c r="B68" s="9" t="s">
        <v>85</v>
      </c>
      <c r="C68" s="9" t="s">
        <v>83</v>
      </c>
      <c r="D68" s="2" t="s">
        <v>9</v>
      </c>
      <c r="E68" s="120" t="s">
        <v>1133</v>
      </c>
      <c r="F68" s="88">
        <f t="shared" si="4"/>
        <v>4850</v>
      </c>
      <c r="G68" s="77">
        <f t="shared" si="6"/>
        <v>92150</v>
      </c>
      <c r="H68" s="81">
        <v>3270</v>
      </c>
      <c r="I68" s="80">
        <v>6900</v>
      </c>
      <c r="J68" s="63">
        <v>4380</v>
      </c>
      <c r="L68" t="s">
        <v>1097</v>
      </c>
      <c r="M68">
        <f t="shared" si="5"/>
        <v>18.5</v>
      </c>
    </row>
    <row r="69" spans="1:13" ht="15" customHeight="1" thickBot="1" x14ac:dyDescent="0.35">
      <c r="A69" s="52">
        <v>66</v>
      </c>
      <c r="B69" s="116" t="s">
        <v>1076</v>
      </c>
      <c r="C69" s="116" t="s">
        <v>1077</v>
      </c>
      <c r="D69" s="110" t="s">
        <v>1078</v>
      </c>
      <c r="E69" s="2">
        <v>75</v>
      </c>
      <c r="F69" s="88">
        <f t="shared" si="4"/>
        <v>33360</v>
      </c>
      <c r="G69" s="77">
        <f t="shared" si="6"/>
        <v>2502000</v>
      </c>
      <c r="H69" s="117">
        <v>33360</v>
      </c>
      <c r="I69" s="118">
        <v>33360</v>
      </c>
      <c r="J69" s="119">
        <v>33360</v>
      </c>
      <c r="L69" t="s">
        <v>1098</v>
      </c>
      <c r="M69">
        <f t="shared" si="5"/>
        <v>75</v>
      </c>
    </row>
    <row r="70" spans="1:13" ht="15" customHeight="1" thickBot="1" x14ac:dyDescent="0.35">
      <c r="A70" s="127" t="s">
        <v>650</v>
      </c>
      <c r="B70" s="128"/>
      <c r="C70" s="128"/>
      <c r="D70" s="128"/>
      <c r="E70" s="89"/>
      <c r="F70" s="90">
        <f>SUM(F4:F68)</f>
        <v>585723.33333333326</v>
      </c>
      <c r="G70" s="98">
        <f>SUM(G4:G68)</f>
        <v>11273573.333333336</v>
      </c>
      <c r="H70" s="66">
        <f>SUM(H4:H69)</f>
        <v>653500</v>
      </c>
      <c r="I70" s="60">
        <v>1628260</v>
      </c>
      <c r="J70" s="67">
        <f>SUM(J4:J69)</f>
        <v>591340</v>
      </c>
    </row>
    <row r="71" spans="1:13" x14ac:dyDescent="0.3">
      <c r="B71" s="14"/>
      <c r="J71" s="64"/>
    </row>
    <row r="72" spans="1:13" x14ac:dyDescent="0.3">
      <c r="B72" s="14"/>
      <c r="J72" s="65"/>
    </row>
    <row r="73" spans="1:13" x14ac:dyDescent="0.3">
      <c r="B73" s="14"/>
    </row>
    <row r="74" spans="1:13" x14ac:dyDescent="0.3">
      <c r="B74" s="14"/>
    </row>
    <row r="75" spans="1:13" x14ac:dyDescent="0.3">
      <c r="B75" s="14"/>
    </row>
    <row r="76" spans="1:13" x14ac:dyDescent="0.3">
      <c r="B76" s="14"/>
    </row>
    <row r="77" spans="1:13" x14ac:dyDescent="0.3">
      <c r="B77" s="14"/>
    </row>
    <row r="78" spans="1:13" x14ac:dyDescent="0.3">
      <c r="B78" s="14"/>
    </row>
    <row r="79" spans="1:13" x14ac:dyDescent="0.3">
      <c r="B79" s="14"/>
    </row>
  </sheetData>
  <autoFilter ref="B1:B79" xr:uid="{00000000-0009-0000-0000-000001000000}"/>
  <mergeCells count="2">
    <mergeCell ref="A70:D70"/>
    <mergeCell ref="A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M11"/>
  <sheetViews>
    <sheetView zoomScale="115" zoomScaleNormal="115" workbookViewId="0">
      <selection activeCell="E6" sqref="E6"/>
    </sheetView>
  </sheetViews>
  <sheetFormatPr defaultRowHeight="16.5" x14ac:dyDescent="0.3"/>
  <cols>
    <col min="1" max="1" width="4.5" customWidth="1"/>
    <col min="2" max="2" width="25.25" customWidth="1"/>
    <col min="3" max="3" width="26.125" customWidth="1"/>
    <col min="4" max="4" width="5.75" customWidth="1"/>
    <col min="5" max="5" width="10" bestFit="1" customWidth="1"/>
    <col min="6" max="7" width="9.75" style="42" customWidth="1"/>
    <col min="8" max="10" width="9" customWidth="1"/>
    <col min="12" max="13" width="0" hidden="1" customWidth="1"/>
  </cols>
  <sheetData>
    <row r="1" spans="1:13" ht="30.75" customHeight="1" x14ac:dyDescent="0.3">
      <c r="A1" s="129" t="s">
        <v>695</v>
      </c>
      <c r="B1" s="129"/>
      <c r="C1" s="129"/>
      <c r="D1" s="129"/>
      <c r="E1" s="82"/>
    </row>
    <row r="2" spans="1:13" ht="22.5" customHeight="1" thickBot="1" x14ac:dyDescent="0.35"/>
    <row r="3" spans="1:13" ht="50.1" customHeight="1" x14ac:dyDescent="0.3">
      <c r="A3" s="49"/>
      <c r="B3" s="50" t="s">
        <v>5</v>
      </c>
      <c r="C3" s="50" t="s">
        <v>943</v>
      </c>
      <c r="D3" s="50" t="s">
        <v>7</v>
      </c>
      <c r="E3" s="85" t="s">
        <v>936</v>
      </c>
      <c r="F3" s="92" t="s">
        <v>697</v>
      </c>
      <c r="G3" s="51" t="s">
        <v>935</v>
      </c>
      <c r="H3" s="100" t="s">
        <v>1062</v>
      </c>
      <c r="I3" s="101" t="s">
        <v>1063</v>
      </c>
      <c r="J3" s="102" t="s">
        <v>1064</v>
      </c>
    </row>
    <row r="4" spans="1:13" ht="15" customHeight="1" x14ac:dyDescent="0.3">
      <c r="A4" s="52">
        <v>1</v>
      </c>
      <c r="B4" s="9" t="s">
        <v>88</v>
      </c>
      <c r="C4" s="1" t="s">
        <v>89</v>
      </c>
      <c r="D4" s="2" t="s">
        <v>87</v>
      </c>
      <c r="E4" s="2">
        <v>1</v>
      </c>
      <c r="F4" s="88">
        <f>SUM(H4:J4)/3</f>
        <v>26466.666666666668</v>
      </c>
      <c r="G4" s="77">
        <f>E4*F4</f>
        <v>26466.666666666668</v>
      </c>
      <c r="H4" s="79">
        <v>28000</v>
      </c>
      <c r="I4" s="80">
        <v>26400</v>
      </c>
      <c r="J4" s="63">
        <v>25000</v>
      </c>
      <c r="L4" t="s">
        <v>1099</v>
      </c>
      <c r="M4">
        <f t="shared" ref="M4:M7" si="0">L4/4</f>
        <v>1</v>
      </c>
    </row>
    <row r="5" spans="1:13" ht="15" customHeight="1" x14ac:dyDescent="0.3">
      <c r="A5" s="52">
        <v>2</v>
      </c>
      <c r="B5" s="9" t="s">
        <v>91</v>
      </c>
      <c r="C5" s="1" t="s">
        <v>658</v>
      </c>
      <c r="D5" s="2" t="s">
        <v>9</v>
      </c>
      <c r="E5" s="2" t="s">
        <v>1158</v>
      </c>
      <c r="F5" s="88">
        <f t="shared" ref="F5:F7" si="1">SUM(H5:J5)/3</f>
        <v>4500</v>
      </c>
      <c r="G5" s="77">
        <f t="shared" ref="G5:G7" si="2">E5*F5</f>
        <v>243000</v>
      </c>
      <c r="H5" s="79">
        <v>4890</v>
      </c>
      <c r="I5" s="80">
        <v>3900</v>
      </c>
      <c r="J5" s="63">
        <v>4710</v>
      </c>
      <c r="L5" t="s">
        <v>1100</v>
      </c>
      <c r="M5">
        <f t="shared" si="0"/>
        <v>48.75</v>
      </c>
    </row>
    <row r="6" spans="1:13" ht="15" customHeight="1" x14ac:dyDescent="0.3">
      <c r="A6" s="52">
        <v>3</v>
      </c>
      <c r="B6" s="9" t="s">
        <v>92</v>
      </c>
      <c r="C6" s="1" t="s">
        <v>890</v>
      </c>
      <c r="D6" s="2" t="s">
        <v>14</v>
      </c>
      <c r="E6" s="2">
        <v>1</v>
      </c>
      <c r="F6" s="88">
        <f t="shared" si="1"/>
        <v>3323.3333333333335</v>
      </c>
      <c r="G6" s="77">
        <f t="shared" si="2"/>
        <v>3323.3333333333335</v>
      </c>
      <c r="H6" s="79">
        <v>3170</v>
      </c>
      <c r="I6" s="80">
        <v>2900</v>
      </c>
      <c r="J6" s="63">
        <v>3900</v>
      </c>
      <c r="L6" t="s">
        <v>1099</v>
      </c>
      <c r="M6">
        <f t="shared" si="0"/>
        <v>1</v>
      </c>
    </row>
    <row r="7" spans="1:13" ht="15" customHeight="1" thickBot="1" x14ac:dyDescent="0.35">
      <c r="A7" s="52">
        <v>4</v>
      </c>
      <c r="B7" s="9" t="s">
        <v>951</v>
      </c>
      <c r="C7" s="1" t="s">
        <v>93</v>
      </c>
      <c r="D7" s="2" t="s">
        <v>9</v>
      </c>
      <c r="E7" s="2" t="s">
        <v>1119</v>
      </c>
      <c r="F7" s="88">
        <f t="shared" si="1"/>
        <v>8913.3333333333339</v>
      </c>
      <c r="G7" s="77">
        <f t="shared" si="2"/>
        <v>106960</v>
      </c>
      <c r="H7" s="79">
        <v>9000</v>
      </c>
      <c r="I7" s="80">
        <v>9700</v>
      </c>
      <c r="J7" s="63">
        <v>8040</v>
      </c>
      <c r="L7" t="s">
        <v>1101</v>
      </c>
      <c r="M7">
        <f t="shared" si="0"/>
        <v>11.25</v>
      </c>
    </row>
    <row r="8" spans="1:13" ht="15" customHeight="1" thickBot="1" x14ac:dyDescent="0.35">
      <c r="A8" s="127" t="s">
        <v>650</v>
      </c>
      <c r="B8" s="128"/>
      <c r="C8" s="128"/>
      <c r="D8" s="128"/>
      <c r="E8" s="89"/>
      <c r="F8" s="90">
        <f>SUM(F4:F7)</f>
        <v>43203.333333333336</v>
      </c>
      <c r="G8" s="98">
        <f>SUM(G4:G7)</f>
        <v>379750</v>
      </c>
      <c r="H8" s="72">
        <f>SUM(H4:H7)</f>
        <v>45060</v>
      </c>
      <c r="I8" s="61">
        <v>860400</v>
      </c>
      <c r="J8" s="73">
        <f>SUM(J4:J7)</f>
        <v>41650</v>
      </c>
    </row>
    <row r="10" spans="1:13" x14ac:dyDescent="0.3">
      <c r="B10" s="14"/>
    </row>
    <row r="11" spans="1:13" x14ac:dyDescent="0.3">
      <c r="B11" s="14"/>
    </row>
  </sheetData>
  <autoFilter ref="B1:B11" xr:uid="{00000000-0009-0000-0000-000002000000}"/>
  <mergeCells count="2">
    <mergeCell ref="A8:D8"/>
    <mergeCell ref="A1:D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L16"/>
  <sheetViews>
    <sheetView zoomScale="115" zoomScaleNormal="115" workbookViewId="0">
      <selection activeCell="K1" sqref="K1:L1048576"/>
    </sheetView>
  </sheetViews>
  <sheetFormatPr defaultRowHeight="16.5" x14ac:dyDescent="0.3"/>
  <cols>
    <col min="1" max="1" width="5.625" customWidth="1"/>
    <col min="2" max="2" width="26.5" customWidth="1"/>
    <col min="3" max="3" width="26.125" customWidth="1"/>
    <col min="4" max="4" width="5.375" customWidth="1"/>
    <col min="5" max="5" width="10" bestFit="1" customWidth="1"/>
    <col min="6" max="6" width="10.875" style="42" bestFit="1" customWidth="1"/>
    <col min="7" max="7" width="10.875" style="42" customWidth="1"/>
    <col min="8" max="8" width="9" customWidth="1"/>
    <col min="9" max="9" width="11.5" customWidth="1"/>
    <col min="11" max="12" width="0" hidden="1" customWidth="1"/>
  </cols>
  <sheetData>
    <row r="1" spans="1:12" ht="30.75" customHeight="1" x14ac:dyDescent="0.3">
      <c r="A1" s="129" t="s">
        <v>696</v>
      </c>
      <c r="B1" s="129"/>
      <c r="C1" s="129"/>
      <c r="D1" s="129"/>
      <c r="E1" s="82"/>
    </row>
    <row r="2" spans="1:12" ht="22.5" customHeight="1" thickBot="1" x14ac:dyDescent="0.35"/>
    <row r="3" spans="1:12" s="8" customFormat="1" ht="50.1" customHeight="1" x14ac:dyDescent="0.3">
      <c r="A3" s="49"/>
      <c r="B3" s="50" t="s">
        <v>5</v>
      </c>
      <c r="C3" s="50" t="s">
        <v>6</v>
      </c>
      <c r="D3" s="50" t="s">
        <v>7</v>
      </c>
      <c r="E3" s="85" t="s">
        <v>936</v>
      </c>
      <c r="F3" s="92" t="s">
        <v>697</v>
      </c>
      <c r="G3" s="51" t="s">
        <v>935</v>
      </c>
      <c r="H3" s="99" t="s">
        <v>1065</v>
      </c>
      <c r="I3" s="99" t="s">
        <v>1063</v>
      </c>
    </row>
    <row r="4" spans="1:12" ht="15" customHeight="1" x14ac:dyDescent="0.3">
      <c r="A4" s="52">
        <v>1</v>
      </c>
      <c r="B4" s="106" t="s">
        <v>98</v>
      </c>
      <c r="C4" s="16" t="s">
        <v>99</v>
      </c>
      <c r="D4" s="2" t="s">
        <v>100</v>
      </c>
      <c r="E4" s="2" t="s">
        <v>979</v>
      </c>
      <c r="F4" s="88">
        <f>SUM(H4:J4)/2</f>
        <v>8575</v>
      </c>
      <c r="G4" s="77">
        <f t="shared" ref="G4:G13" si="0">E4*F4</f>
        <v>68600</v>
      </c>
      <c r="H4" s="77">
        <v>7730</v>
      </c>
      <c r="I4" s="63">
        <v>9420</v>
      </c>
      <c r="K4" t="s">
        <v>1095</v>
      </c>
      <c r="L4">
        <f>K4/4</f>
        <v>7.5</v>
      </c>
    </row>
    <row r="5" spans="1:12" ht="15" customHeight="1" x14ac:dyDescent="0.3">
      <c r="A5" s="52">
        <v>2</v>
      </c>
      <c r="B5" s="106" t="s">
        <v>101</v>
      </c>
      <c r="C5" s="16" t="s">
        <v>892</v>
      </c>
      <c r="D5" s="2" t="s">
        <v>100</v>
      </c>
      <c r="E5" s="2" t="s">
        <v>992</v>
      </c>
      <c r="F5" s="88">
        <f t="shared" ref="F5:F14" si="1">SUM(H5:J5)/2</f>
        <v>5575</v>
      </c>
      <c r="G5" s="77">
        <f t="shared" si="0"/>
        <v>83625</v>
      </c>
      <c r="H5" s="77">
        <v>5850</v>
      </c>
      <c r="I5" s="63">
        <v>5300</v>
      </c>
      <c r="K5" t="s">
        <v>1110</v>
      </c>
      <c r="L5">
        <f t="shared" ref="L5:L14" si="2">K5/4</f>
        <v>15</v>
      </c>
    </row>
    <row r="6" spans="1:12" ht="15" customHeight="1" x14ac:dyDescent="0.3">
      <c r="A6" s="52">
        <v>3</v>
      </c>
      <c r="B6" s="106" t="s">
        <v>104</v>
      </c>
      <c r="C6" s="16" t="s">
        <v>105</v>
      </c>
      <c r="D6" s="2" t="s">
        <v>578</v>
      </c>
      <c r="E6" s="2" t="s">
        <v>954</v>
      </c>
      <c r="F6" s="88">
        <f t="shared" si="1"/>
        <v>6655</v>
      </c>
      <c r="G6" s="77">
        <f t="shared" si="0"/>
        <v>66550</v>
      </c>
      <c r="H6" s="77">
        <v>5910</v>
      </c>
      <c r="I6" s="63">
        <v>7400</v>
      </c>
      <c r="K6" t="s">
        <v>1139</v>
      </c>
      <c r="L6">
        <f t="shared" si="2"/>
        <v>9.5</v>
      </c>
    </row>
    <row r="7" spans="1:12" ht="15" customHeight="1" x14ac:dyDescent="0.3">
      <c r="A7" s="52">
        <v>4</v>
      </c>
      <c r="B7" s="106" t="s">
        <v>956</v>
      </c>
      <c r="C7" s="16" t="s">
        <v>698</v>
      </c>
      <c r="D7" s="2" t="s">
        <v>95</v>
      </c>
      <c r="E7" s="2" t="s">
        <v>944</v>
      </c>
      <c r="F7" s="88">
        <f t="shared" si="1"/>
        <v>7600</v>
      </c>
      <c r="G7" s="77">
        <f t="shared" si="0"/>
        <v>22800</v>
      </c>
      <c r="H7" s="77">
        <v>11230</v>
      </c>
      <c r="I7" s="63">
        <v>3970</v>
      </c>
      <c r="K7" t="s">
        <v>1114</v>
      </c>
      <c r="L7">
        <f t="shared" si="2"/>
        <v>2.5</v>
      </c>
    </row>
    <row r="8" spans="1:12" ht="15" customHeight="1" x14ac:dyDescent="0.3">
      <c r="A8" s="52">
        <v>5</v>
      </c>
      <c r="B8" s="106" t="s">
        <v>106</v>
      </c>
      <c r="C8" s="16" t="s">
        <v>107</v>
      </c>
      <c r="D8" s="2" t="s">
        <v>43</v>
      </c>
      <c r="E8" s="2" t="s">
        <v>979</v>
      </c>
      <c r="F8" s="88">
        <f t="shared" si="1"/>
        <v>2785</v>
      </c>
      <c r="G8" s="77">
        <f t="shared" si="0"/>
        <v>22280</v>
      </c>
      <c r="H8" s="77">
        <v>2770</v>
      </c>
      <c r="I8" s="63">
        <v>2800</v>
      </c>
      <c r="K8" t="s">
        <v>1095</v>
      </c>
      <c r="L8">
        <f t="shared" si="2"/>
        <v>7.5</v>
      </c>
    </row>
    <row r="9" spans="1:12" ht="15" customHeight="1" x14ac:dyDescent="0.3">
      <c r="A9" s="52">
        <v>6</v>
      </c>
      <c r="B9" s="106" t="s">
        <v>108</v>
      </c>
      <c r="C9" s="16" t="s">
        <v>94</v>
      </c>
      <c r="D9" s="2" t="s">
        <v>9</v>
      </c>
      <c r="E9" s="2" t="s">
        <v>1016</v>
      </c>
      <c r="F9" s="88">
        <f t="shared" si="1"/>
        <v>14680</v>
      </c>
      <c r="G9" s="77">
        <f t="shared" si="0"/>
        <v>88080</v>
      </c>
      <c r="H9" s="77">
        <v>19520</v>
      </c>
      <c r="I9" s="63">
        <v>9840</v>
      </c>
      <c r="K9" t="s">
        <v>1091</v>
      </c>
      <c r="L9">
        <f t="shared" si="2"/>
        <v>6</v>
      </c>
    </row>
    <row r="10" spans="1:12" ht="15" customHeight="1" x14ac:dyDescent="0.3">
      <c r="A10" s="52">
        <v>7</v>
      </c>
      <c r="B10" s="106" t="s">
        <v>957</v>
      </c>
      <c r="C10" s="106" t="s">
        <v>12</v>
      </c>
      <c r="D10" s="107" t="s">
        <v>9</v>
      </c>
      <c r="E10" s="107" t="s">
        <v>992</v>
      </c>
      <c r="F10" s="88">
        <f t="shared" si="1"/>
        <v>20330</v>
      </c>
      <c r="G10" s="109">
        <f t="shared" si="0"/>
        <v>304950</v>
      </c>
      <c r="H10" s="109">
        <v>21330</v>
      </c>
      <c r="I10" s="109">
        <v>19330</v>
      </c>
      <c r="K10" t="s">
        <v>1110</v>
      </c>
      <c r="L10">
        <f t="shared" si="2"/>
        <v>15</v>
      </c>
    </row>
    <row r="11" spans="1:12" ht="15" customHeight="1" x14ac:dyDescent="0.3">
      <c r="A11" s="52">
        <v>8</v>
      </c>
      <c r="B11" s="106" t="s">
        <v>97</v>
      </c>
      <c r="C11" s="16" t="s">
        <v>109</v>
      </c>
      <c r="D11" s="2" t="s">
        <v>9</v>
      </c>
      <c r="E11" s="2" t="s">
        <v>979</v>
      </c>
      <c r="F11" s="88">
        <f t="shared" si="1"/>
        <v>5415</v>
      </c>
      <c r="G11" s="77">
        <f t="shared" si="0"/>
        <v>43320</v>
      </c>
      <c r="H11" s="77">
        <v>5790</v>
      </c>
      <c r="I11" s="63">
        <v>5040</v>
      </c>
      <c r="K11" t="s">
        <v>1095</v>
      </c>
      <c r="L11">
        <f t="shared" si="2"/>
        <v>7.5</v>
      </c>
    </row>
    <row r="12" spans="1:12" ht="15" customHeight="1" x14ac:dyDescent="0.3">
      <c r="A12" s="52">
        <v>9</v>
      </c>
      <c r="B12" s="106" t="s">
        <v>110</v>
      </c>
      <c r="C12" s="16" t="s">
        <v>96</v>
      </c>
      <c r="D12" s="2" t="s">
        <v>9</v>
      </c>
      <c r="E12" s="2" t="s">
        <v>984</v>
      </c>
      <c r="F12" s="88">
        <f t="shared" si="1"/>
        <v>10500</v>
      </c>
      <c r="G12" s="77">
        <f t="shared" si="0"/>
        <v>241500</v>
      </c>
      <c r="H12" s="77">
        <v>10000</v>
      </c>
      <c r="I12" s="63">
        <v>11000</v>
      </c>
      <c r="K12" t="s">
        <v>1088</v>
      </c>
      <c r="L12">
        <f t="shared" si="2"/>
        <v>22.5</v>
      </c>
    </row>
    <row r="13" spans="1:12" ht="15" customHeight="1" x14ac:dyDescent="0.3">
      <c r="A13" s="52">
        <v>10</v>
      </c>
      <c r="B13" s="106" t="s">
        <v>958</v>
      </c>
      <c r="C13" s="16" t="s">
        <v>699</v>
      </c>
      <c r="D13" s="2" t="s">
        <v>578</v>
      </c>
      <c r="E13" s="2" t="s">
        <v>944</v>
      </c>
      <c r="F13" s="88">
        <f t="shared" si="1"/>
        <v>3119.5</v>
      </c>
      <c r="G13" s="77">
        <f t="shared" si="0"/>
        <v>9358.5</v>
      </c>
      <c r="H13" s="77">
        <v>3289</v>
      </c>
      <c r="I13" s="63">
        <v>2950</v>
      </c>
      <c r="K13" t="s">
        <v>1114</v>
      </c>
      <c r="L13">
        <f t="shared" si="2"/>
        <v>2.5</v>
      </c>
    </row>
    <row r="14" spans="1:12" ht="15" customHeight="1" thickBot="1" x14ac:dyDescent="0.35">
      <c r="A14" s="52">
        <v>11</v>
      </c>
      <c r="B14" s="115" t="s">
        <v>1072</v>
      </c>
      <c r="C14" s="111" t="s">
        <v>1073</v>
      </c>
      <c r="D14" s="112" t="s">
        <v>578</v>
      </c>
      <c r="E14" s="103" t="s">
        <v>979</v>
      </c>
      <c r="F14" s="88">
        <f t="shared" si="1"/>
        <v>14080</v>
      </c>
      <c r="G14" s="104">
        <f t="shared" ref="G14" si="3">E14*F14</f>
        <v>112640</v>
      </c>
      <c r="H14" s="104">
        <v>15550</v>
      </c>
      <c r="I14" s="78">
        <v>12610</v>
      </c>
      <c r="K14" t="s">
        <v>1095</v>
      </c>
      <c r="L14">
        <f t="shared" si="2"/>
        <v>7.5</v>
      </c>
    </row>
    <row r="15" spans="1:12" ht="15" customHeight="1" thickBot="1" x14ac:dyDescent="0.35">
      <c r="A15" s="130" t="s">
        <v>650</v>
      </c>
      <c r="B15" s="131"/>
      <c r="C15" s="131"/>
      <c r="D15" s="131"/>
      <c r="E15" s="113"/>
      <c r="F15" s="114">
        <f>SUM(F4:F14)</f>
        <v>99314.5</v>
      </c>
      <c r="G15" s="67">
        <f>SUM(G4:G14)</f>
        <v>1063703.5</v>
      </c>
      <c r="H15" s="55">
        <f>SUM(H4:H14)</f>
        <v>108969</v>
      </c>
      <c r="I15" s="69">
        <f>SUM(I4:I14)</f>
        <v>89660</v>
      </c>
    </row>
    <row r="16" spans="1:12" x14ac:dyDescent="0.3">
      <c r="A16" t="s">
        <v>570</v>
      </c>
    </row>
  </sheetData>
  <autoFilter ref="B1:B17" xr:uid="{00000000-0009-0000-0000-000003000000}"/>
  <sortState xmlns:xlrd2="http://schemas.microsoft.com/office/spreadsheetml/2017/richdata2" ref="B14:H28">
    <sortCondition ref="B14"/>
  </sortState>
  <mergeCells count="2">
    <mergeCell ref="A15:D15"/>
    <mergeCell ref="A1:D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L14"/>
  <sheetViews>
    <sheetView zoomScale="115" zoomScaleNormal="115" workbookViewId="0">
      <selection activeCell="K1" sqref="K1:L1048576"/>
    </sheetView>
  </sheetViews>
  <sheetFormatPr defaultColWidth="9" defaultRowHeight="10.5" x14ac:dyDescent="0.15"/>
  <cols>
    <col min="1" max="1" width="4.875" style="7" customWidth="1"/>
    <col min="2" max="2" width="22.5" style="6" customWidth="1"/>
    <col min="3" max="3" width="32.25" style="6" customWidth="1"/>
    <col min="4" max="4" width="4.625" style="6" customWidth="1"/>
    <col min="5" max="5" width="10" style="6" bestFit="1" customWidth="1"/>
    <col min="6" max="7" width="10.25" style="44" customWidth="1"/>
    <col min="8" max="9" width="9" style="6" customWidth="1"/>
    <col min="10" max="10" width="9" style="6"/>
    <col min="11" max="12" width="0" style="6" hidden="1" customWidth="1"/>
    <col min="13" max="16384" width="9" style="6"/>
  </cols>
  <sheetData>
    <row r="1" spans="1:12" customFormat="1" ht="22.5" customHeight="1" x14ac:dyDescent="0.3">
      <c r="A1" s="129" t="s">
        <v>700</v>
      </c>
      <c r="B1" s="129"/>
      <c r="C1" s="129"/>
      <c r="D1" s="129"/>
      <c r="E1" s="82"/>
      <c r="F1" s="42"/>
      <c r="G1" s="42"/>
    </row>
    <row r="2" spans="1:12" customFormat="1" ht="22.5" customHeight="1" thickBot="1" x14ac:dyDescent="0.35">
      <c r="F2" s="42"/>
      <c r="G2" s="42"/>
    </row>
    <row r="3" spans="1:12" customFormat="1" ht="50.1" customHeight="1" x14ac:dyDescent="0.3">
      <c r="A3" s="49"/>
      <c r="B3" s="50" t="s">
        <v>5</v>
      </c>
      <c r="C3" s="50" t="s">
        <v>6</v>
      </c>
      <c r="D3" s="50" t="s">
        <v>7</v>
      </c>
      <c r="E3" s="85" t="s">
        <v>936</v>
      </c>
      <c r="F3" s="92" t="s">
        <v>697</v>
      </c>
      <c r="G3" s="51" t="s">
        <v>935</v>
      </c>
      <c r="H3" s="99" t="s">
        <v>1065</v>
      </c>
      <c r="I3" s="99" t="s">
        <v>1063</v>
      </c>
    </row>
    <row r="4" spans="1:12" customFormat="1" ht="15" customHeight="1" x14ac:dyDescent="0.3">
      <c r="A4" s="52">
        <v>1</v>
      </c>
      <c r="B4" s="9" t="s">
        <v>113</v>
      </c>
      <c r="C4" s="1" t="s">
        <v>660</v>
      </c>
      <c r="D4" s="2" t="s">
        <v>112</v>
      </c>
      <c r="E4" s="2" t="s">
        <v>1146</v>
      </c>
      <c r="F4" s="88">
        <f>(H4+I4)/2</f>
        <v>632</v>
      </c>
      <c r="G4" s="77">
        <f t="shared" ref="G4:G12" si="0">E4*F4</f>
        <v>15800</v>
      </c>
      <c r="H4" s="84">
        <v>704</v>
      </c>
      <c r="I4" s="63">
        <v>560</v>
      </c>
      <c r="K4" t="s">
        <v>1143</v>
      </c>
      <c r="L4">
        <f>K4/4</f>
        <v>25</v>
      </c>
    </row>
    <row r="5" spans="1:12" customFormat="1" ht="15" customHeight="1" x14ac:dyDescent="0.3">
      <c r="A5" s="52">
        <v>2</v>
      </c>
      <c r="B5" s="9" t="s">
        <v>111</v>
      </c>
      <c r="C5" s="1" t="s">
        <v>563</v>
      </c>
      <c r="D5" s="2" t="s">
        <v>14</v>
      </c>
      <c r="E5" s="2" t="s">
        <v>1146</v>
      </c>
      <c r="F5" s="88">
        <f t="shared" ref="F5:F12" si="1">(H5+I5)/2</f>
        <v>455.5</v>
      </c>
      <c r="G5" s="77">
        <f t="shared" si="0"/>
        <v>11387.5</v>
      </c>
      <c r="H5" s="84">
        <v>451</v>
      </c>
      <c r="I5" s="63">
        <v>460</v>
      </c>
      <c r="K5" t="s">
        <v>1143</v>
      </c>
      <c r="L5">
        <f t="shared" ref="L5:L12" si="2">K5/4</f>
        <v>25</v>
      </c>
    </row>
    <row r="6" spans="1:12" customFormat="1" ht="15" customHeight="1" x14ac:dyDescent="0.3">
      <c r="A6" s="52">
        <v>3</v>
      </c>
      <c r="B6" s="9" t="s">
        <v>114</v>
      </c>
      <c r="C6" s="1" t="s">
        <v>701</v>
      </c>
      <c r="D6" s="2" t="s">
        <v>14</v>
      </c>
      <c r="E6" s="2" t="s">
        <v>1147</v>
      </c>
      <c r="F6" s="88">
        <f t="shared" si="1"/>
        <v>341.83749999999998</v>
      </c>
      <c r="G6" s="77">
        <f t="shared" si="0"/>
        <v>17091.875</v>
      </c>
      <c r="H6" s="84">
        <v>383.67500000000001</v>
      </c>
      <c r="I6" s="63">
        <v>300</v>
      </c>
      <c r="K6" t="s">
        <v>1144</v>
      </c>
      <c r="L6">
        <f t="shared" si="2"/>
        <v>49.75</v>
      </c>
    </row>
    <row r="7" spans="1:12" customFormat="1" ht="15" customHeight="1" x14ac:dyDescent="0.3">
      <c r="A7" s="52">
        <v>4</v>
      </c>
      <c r="B7" s="9" t="s">
        <v>893</v>
      </c>
      <c r="C7" s="1" t="s">
        <v>894</v>
      </c>
      <c r="D7" s="2" t="s">
        <v>86</v>
      </c>
      <c r="E7" s="2" t="s">
        <v>1148</v>
      </c>
      <c r="F7" s="88">
        <f t="shared" si="1"/>
        <v>7044.5</v>
      </c>
      <c r="G7" s="77">
        <f t="shared" si="0"/>
        <v>56356</v>
      </c>
      <c r="H7" s="84">
        <v>8239</v>
      </c>
      <c r="I7" s="63">
        <v>5850</v>
      </c>
      <c r="K7" t="s">
        <v>1095</v>
      </c>
      <c r="L7">
        <f t="shared" si="2"/>
        <v>7.5</v>
      </c>
    </row>
    <row r="8" spans="1:12" customFormat="1" ht="15" customHeight="1" x14ac:dyDescent="0.3">
      <c r="A8" s="52">
        <v>5</v>
      </c>
      <c r="B8" s="9" t="s">
        <v>962</v>
      </c>
      <c r="C8" s="1" t="s">
        <v>963</v>
      </c>
      <c r="D8" s="2" t="s">
        <v>14</v>
      </c>
      <c r="E8" s="2" t="s">
        <v>1146</v>
      </c>
      <c r="F8" s="88">
        <f t="shared" si="1"/>
        <v>307</v>
      </c>
      <c r="G8" s="77">
        <f t="shared" si="0"/>
        <v>7675</v>
      </c>
      <c r="H8" s="84">
        <v>264</v>
      </c>
      <c r="I8" s="63">
        <v>350</v>
      </c>
      <c r="K8" t="s">
        <v>1143</v>
      </c>
      <c r="L8">
        <f t="shared" si="2"/>
        <v>25</v>
      </c>
    </row>
    <row r="9" spans="1:12" customFormat="1" ht="15" customHeight="1" x14ac:dyDescent="0.3">
      <c r="A9" s="52">
        <v>6</v>
      </c>
      <c r="B9" s="9" t="s">
        <v>964</v>
      </c>
      <c r="C9" s="1" t="s">
        <v>965</v>
      </c>
      <c r="D9" s="2" t="s">
        <v>14</v>
      </c>
      <c r="E9" s="2" t="s">
        <v>1149</v>
      </c>
      <c r="F9" s="88">
        <f t="shared" si="1"/>
        <v>360.5</v>
      </c>
      <c r="G9" s="77">
        <f t="shared" si="0"/>
        <v>20548.5</v>
      </c>
      <c r="H9" s="84">
        <v>341</v>
      </c>
      <c r="I9" s="63">
        <v>380</v>
      </c>
      <c r="K9" t="s">
        <v>1145</v>
      </c>
      <c r="L9">
        <f t="shared" si="2"/>
        <v>56.25</v>
      </c>
    </row>
    <row r="10" spans="1:12" customFormat="1" ht="15" customHeight="1" x14ac:dyDescent="0.3">
      <c r="A10" s="52">
        <v>7</v>
      </c>
      <c r="B10" s="9" t="s">
        <v>966</v>
      </c>
      <c r="C10" s="1" t="s">
        <v>967</v>
      </c>
      <c r="D10" s="2" t="s">
        <v>14</v>
      </c>
      <c r="E10" s="2" t="s">
        <v>1149</v>
      </c>
      <c r="F10" s="88">
        <f t="shared" si="1"/>
        <v>365.5</v>
      </c>
      <c r="G10" s="77">
        <f t="shared" si="0"/>
        <v>20833.5</v>
      </c>
      <c r="H10" s="84">
        <v>341</v>
      </c>
      <c r="I10" s="63">
        <v>390</v>
      </c>
      <c r="K10" t="s">
        <v>1145</v>
      </c>
      <c r="L10">
        <f t="shared" si="2"/>
        <v>56.25</v>
      </c>
    </row>
    <row r="11" spans="1:12" customFormat="1" ht="15" customHeight="1" x14ac:dyDescent="0.3">
      <c r="A11" s="52">
        <v>8</v>
      </c>
      <c r="B11" s="9" t="s">
        <v>968</v>
      </c>
      <c r="C11" s="1" t="s">
        <v>969</v>
      </c>
      <c r="D11" s="2" t="s">
        <v>14</v>
      </c>
      <c r="E11" s="2" t="s">
        <v>1149</v>
      </c>
      <c r="F11" s="88">
        <f t="shared" si="1"/>
        <v>410</v>
      </c>
      <c r="G11" s="77">
        <f t="shared" si="0"/>
        <v>23370</v>
      </c>
      <c r="H11" s="84">
        <v>440</v>
      </c>
      <c r="I11" s="63">
        <v>380</v>
      </c>
      <c r="K11" t="s">
        <v>1145</v>
      </c>
      <c r="L11">
        <f t="shared" si="2"/>
        <v>56.25</v>
      </c>
    </row>
    <row r="12" spans="1:12" customFormat="1" ht="15" customHeight="1" thickBot="1" x14ac:dyDescent="0.35">
      <c r="A12" s="52">
        <v>9</v>
      </c>
      <c r="B12" s="9" t="s">
        <v>117</v>
      </c>
      <c r="C12" s="1" t="s">
        <v>116</v>
      </c>
      <c r="D12" s="2" t="s">
        <v>14</v>
      </c>
      <c r="E12" s="2" t="s">
        <v>1150</v>
      </c>
      <c r="F12" s="88">
        <f t="shared" si="1"/>
        <v>2878.5</v>
      </c>
      <c r="G12" s="77">
        <f t="shared" si="0"/>
        <v>11514</v>
      </c>
      <c r="H12" s="84">
        <v>2827</v>
      </c>
      <c r="I12" s="63">
        <v>2930</v>
      </c>
      <c r="K12" t="s">
        <v>1093</v>
      </c>
      <c r="L12">
        <f t="shared" si="2"/>
        <v>3.75</v>
      </c>
    </row>
    <row r="13" spans="1:12" customFormat="1" ht="15" customHeight="1" thickBot="1" x14ac:dyDescent="0.35">
      <c r="A13" s="127" t="s">
        <v>650</v>
      </c>
      <c r="B13" s="128"/>
      <c r="C13" s="128"/>
      <c r="D13" s="128"/>
      <c r="E13" s="89"/>
      <c r="F13" s="90">
        <f>SUM(F4:F12)</f>
        <v>12795.3375</v>
      </c>
      <c r="G13" s="98">
        <f>SUM(G4:G12)</f>
        <v>184576.375</v>
      </c>
      <c r="H13" s="55">
        <f>SUM(H4:H12)</f>
        <v>13990.674999999999</v>
      </c>
      <c r="I13" s="69">
        <f>SUM(I4:I12)</f>
        <v>11600</v>
      </c>
    </row>
    <row r="14" spans="1:12" ht="15" customHeight="1" x14ac:dyDescent="0.15"/>
  </sheetData>
  <autoFilter ref="B1:B14" xr:uid="{00000000-0009-0000-0000-000004000000}"/>
  <sortState xmlns:xlrd2="http://schemas.microsoft.com/office/spreadsheetml/2017/richdata2" ref="A73:J81">
    <sortCondition ref="A73"/>
  </sortState>
  <mergeCells count="2">
    <mergeCell ref="A13:D13"/>
    <mergeCell ref="A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L20"/>
  <sheetViews>
    <sheetView zoomScale="115" zoomScaleNormal="115" workbookViewId="0">
      <selection activeCell="E6" sqref="E6"/>
    </sheetView>
  </sheetViews>
  <sheetFormatPr defaultRowHeight="16.5" x14ac:dyDescent="0.3"/>
  <cols>
    <col min="1" max="1" width="4.375" customWidth="1"/>
    <col min="2" max="2" width="21.375" bestFit="1" customWidth="1"/>
    <col min="3" max="3" width="27.25" style="15" bestFit="1" customWidth="1"/>
    <col min="4" max="4" width="5" customWidth="1"/>
    <col min="5" max="5" width="10" bestFit="1" customWidth="1"/>
    <col min="6" max="6" width="10.75" style="42" customWidth="1"/>
    <col min="7" max="7" width="13" style="42" bestFit="1" customWidth="1"/>
    <col min="8" max="9" width="9.625" customWidth="1"/>
    <col min="11" max="12" width="0" hidden="1" customWidth="1"/>
  </cols>
  <sheetData>
    <row r="1" spans="1:12" ht="22.5" customHeight="1" x14ac:dyDescent="0.3">
      <c r="A1" s="129" t="s">
        <v>702</v>
      </c>
      <c r="B1" s="129"/>
      <c r="C1" s="129"/>
      <c r="D1" s="129"/>
      <c r="E1" s="82"/>
    </row>
    <row r="2" spans="1:12" ht="22.5" customHeight="1" thickBot="1" x14ac:dyDescent="0.35"/>
    <row r="3" spans="1:12" ht="50.1" customHeight="1" x14ac:dyDescent="0.3">
      <c r="A3" s="49"/>
      <c r="B3" s="50" t="s">
        <v>5</v>
      </c>
      <c r="C3" s="47" t="s">
        <v>6</v>
      </c>
      <c r="D3" s="50" t="s">
        <v>7</v>
      </c>
      <c r="E3" s="85" t="s">
        <v>936</v>
      </c>
      <c r="F3" s="92" t="s">
        <v>697</v>
      </c>
      <c r="G3" s="51" t="s">
        <v>935</v>
      </c>
      <c r="H3" s="99" t="s">
        <v>1065</v>
      </c>
      <c r="I3" s="99" t="s">
        <v>1063</v>
      </c>
    </row>
    <row r="4" spans="1:12" ht="15" customHeight="1" x14ac:dyDescent="0.3">
      <c r="A4" s="52">
        <v>1</v>
      </c>
      <c r="B4" s="105" t="s">
        <v>121</v>
      </c>
      <c r="C4" s="106" t="s">
        <v>118</v>
      </c>
      <c r="D4" s="107" t="s">
        <v>9</v>
      </c>
      <c r="E4" s="107" t="s">
        <v>1151</v>
      </c>
      <c r="F4" s="108">
        <f>(H4+I4)/2</f>
        <v>17300</v>
      </c>
      <c r="G4" s="76">
        <f t="shared" ref="G4:G17" si="0">E4*F4</f>
        <v>1435900</v>
      </c>
      <c r="H4" s="93">
        <v>19200</v>
      </c>
      <c r="I4" s="63">
        <v>15400</v>
      </c>
      <c r="K4" s="107" t="s">
        <v>1066</v>
      </c>
      <c r="L4" s="133">
        <f>K4/4</f>
        <v>82.5</v>
      </c>
    </row>
    <row r="5" spans="1:12" ht="15" customHeight="1" x14ac:dyDescent="0.3">
      <c r="A5" s="52">
        <v>2</v>
      </c>
      <c r="B5" s="105" t="s">
        <v>122</v>
      </c>
      <c r="C5" s="106" t="s">
        <v>118</v>
      </c>
      <c r="D5" s="107" t="s">
        <v>9</v>
      </c>
      <c r="E5" s="107" t="s">
        <v>1068</v>
      </c>
      <c r="F5" s="108">
        <f t="shared" ref="F5:F18" si="1">(H5+I5)/2</f>
        <v>15895</v>
      </c>
      <c r="G5" s="76">
        <f t="shared" si="0"/>
        <v>2384250</v>
      </c>
      <c r="H5" s="93">
        <v>17250</v>
      </c>
      <c r="I5" s="63">
        <v>14540</v>
      </c>
      <c r="K5" s="107" t="s">
        <v>1081</v>
      </c>
      <c r="L5" s="133">
        <f t="shared" ref="L5:L18" si="2">K5/4</f>
        <v>162.5</v>
      </c>
    </row>
    <row r="6" spans="1:12" ht="15" customHeight="1" x14ac:dyDescent="0.3">
      <c r="A6" s="52">
        <v>3</v>
      </c>
      <c r="B6" s="105" t="s">
        <v>120</v>
      </c>
      <c r="C6" s="106" t="s">
        <v>118</v>
      </c>
      <c r="D6" s="107" t="s">
        <v>43</v>
      </c>
      <c r="E6" s="107" t="s">
        <v>960</v>
      </c>
      <c r="F6" s="108">
        <f t="shared" si="1"/>
        <v>18610</v>
      </c>
      <c r="G6" s="76">
        <f t="shared" si="0"/>
        <v>223320</v>
      </c>
      <c r="H6" s="93">
        <v>18520</v>
      </c>
      <c r="I6" s="63">
        <v>18700</v>
      </c>
      <c r="K6" s="107" t="s">
        <v>941</v>
      </c>
      <c r="L6" s="133">
        <f t="shared" si="2"/>
        <v>11.25</v>
      </c>
    </row>
    <row r="7" spans="1:12" ht="15" customHeight="1" x14ac:dyDescent="0.3">
      <c r="A7" s="52">
        <v>4</v>
      </c>
      <c r="B7" s="105" t="s">
        <v>123</v>
      </c>
      <c r="C7" s="106" t="s">
        <v>564</v>
      </c>
      <c r="D7" s="107" t="s">
        <v>9</v>
      </c>
      <c r="E7" s="107" t="s">
        <v>959</v>
      </c>
      <c r="F7" s="108">
        <f t="shared" si="1"/>
        <v>13685</v>
      </c>
      <c r="G7" s="76">
        <f t="shared" si="0"/>
        <v>1368500</v>
      </c>
      <c r="H7" s="93">
        <v>15470</v>
      </c>
      <c r="I7" s="62">
        <v>11900</v>
      </c>
      <c r="K7" s="107" t="s">
        <v>1067</v>
      </c>
      <c r="L7" s="133">
        <f t="shared" si="2"/>
        <v>112.5</v>
      </c>
    </row>
    <row r="8" spans="1:12" ht="15" customHeight="1" x14ac:dyDescent="0.3">
      <c r="A8" s="52">
        <v>5</v>
      </c>
      <c r="B8" s="105" t="s">
        <v>125</v>
      </c>
      <c r="C8" s="106" t="s">
        <v>124</v>
      </c>
      <c r="D8" s="107" t="s">
        <v>119</v>
      </c>
      <c r="E8" s="107" t="s">
        <v>1152</v>
      </c>
      <c r="F8" s="108">
        <f t="shared" si="1"/>
        <v>12145</v>
      </c>
      <c r="G8" s="76">
        <f t="shared" si="0"/>
        <v>461510</v>
      </c>
      <c r="H8" s="93">
        <v>13070</v>
      </c>
      <c r="I8" s="62">
        <v>11220</v>
      </c>
      <c r="K8" s="107" t="s">
        <v>1068</v>
      </c>
      <c r="L8" s="133">
        <f t="shared" si="2"/>
        <v>37.5</v>
      </c>
    </row>
    <row r="9" spans="1:12" ht="15" customHeight="1" x14ac:dyDescent="0.3">
      <c r="A9" s="52">
        <v>6</v>
      </c>
      <c r="B9" s="105" t="s">
        <v>126</v>
      </c>
      <c r="C9" s="106" t="s">
        <v>124</v>
      </c>
      <c r="D9" s="107" t="s">
        <v>9</v>
      </c>
      <c r="E9" s="107" t="s">
        <v>938</v>
      </c>
      <c r="F9" s="108">
        <f t="shared" si="1"/>
        <v>21265</v>
      </c>
      <c r="G9" s="76">
        <f t="shared" si="0"/>
        <v>574155</v>
      </c>
      <c r="H9" s="93">
        <v>27670</v>
      </c>
      <c r="I9" s="62">
        <v>14860</v>
      </c>
      <c r="K9" s="107" t="s">
        <v>1069</v>
      </c>
      <c r="L9" s="133">
        <f t="shared" si="2"/>
        <v>26.25</v>
      </c>
    </row>
    <row r="10" spans="1:12" ht="15" customHeight="1" x14ac:dyDescent="0.3">
      <c r="A10" s="52">
        <v>7</v>
      </c>
      <c r="B10" s="105" t="s">
        <v>127</v>
      </c>
      <c r="C10" s="106" t="s">
        <v>124</v>
      </c>
      <c r="D10" s="107" t="s">
        <v>9</v>
      </c>
      <c r="E10" s="107" t="s">
        <v>1148</v>
      </c>
      <c r="F10" s="108">
        <f t="shared" si="1"/>
        <v>18665</v>
      </c>
      <c r="G10" s="76">
        <f t="shared" si="0"/>
        <v>149320</v>
      </c>
      <c r="H10" s="93">
        <v>21330</v>
      </c>
      <c r="I10" s="62">
        <v>16000</v>
      </c>
      <c r="K10" s="107" t="s">
        <v>942</v>
      </c>
      <c r="L10" s="133">
        <f t="shared" si="2"/>
        <v>7.5</v>
      </c>
    </row>
    <row r="11" spans="1:12" ht="15" customHeight="1" x14ac:dyDescent="0.3">
      <c r="A11" s="52">
        <v>8</v>
      </c>
      <c r="B11" s="105" t="s">
        <v>128</v>
      </c>
      <c r="C11" s="106" t="s">
        <v>124</v>
      </c>
      <c r="D11" s="107" t="s">
        <v>9</v>
      </c>
      <c r="E11" s="107" t="s">
        <v>940</v>
      </c>
      <c r="F11" s="108">
        <f t="shared" si="1"/>
        <v>11015</v>
      </c>
      <c r="G11" s="76">
        <f t="shared" si="0"/>
        <v>66090</v>
      </c>
      <c r="H11" s="93">
        <v>12400</v>
      </c>
      <c r="I11" s="62">
        <v>9630</v>
      </c>
      <c r="K11" s="107" t="s">
        <v>939</v>
      </c>
      <c r="L11" s="133">
        <f t="shared" si="2"/>
        <v>5.25</v>
      </c>
    </row>
    <row r="12" spans="1:12" ht="15" customHeight="1" x14ac:dyDescent="0.3">
      <c r="A12" s="52">
        <v>9</v>
      </c>
      <c r="B12" s="105" t="s">
        <v>129</v>
      </c>
      <c r="C12" s="106" t="s">
        <v>124</v>
      </c>
      <c r="D12" s="107" t="s">
        <v>119</v>
      </c>
      <c r="E12" s="107" t="s">
        <v>961</v>
      </c>
      <c r="F12" s="108">
        <f t="shared" si="1"/>
        <v>23850</v>
      </c>
      <c r="G12" s="76">
        <f t="shared" si="0"/>
        <v>357750</v>
      </c>
      <c r="H12" s="93">
        <v>22440</v>
      </c>
      <c r="I12" s="62">
        <v>25260</v>
      </c>
      <c r="K12" s="107" t="s">
        <v>1071</v>
      </c>
      <c r="L12" s="133">
        <f t="shared" si="2"/>
        <v>15</v>
      </c>
    </row>
    <row r="13" spans="1:12" ht="15" customHeight="1" x14ac:dyDescent="0.3">
      <c r="A13" s="52">
        <v>10</v>
      </c>
      <c r="B13" s="105" t="s">
        <v>130</v>
      </c>
      <c r="C13" s="106" t="s">
        <v>124</v>
      </c>
      <c r="D13" s="107" t="s">
        <v>9</v>
      </c>
      <c r="E13" s="107" t="s">
        <v>1071</v>
      </c>
      <c r="F13" s="108">
        <f t="shared" si="1"/>
        <v>21465</v>
      </c>
      <c r="G13" s="76">
        <f t="shared" si="0"/>
        <v>1287900</v>
      </c>
      <c r="H13" s="93">
        <v>22650</v>
      </c>
      <c r="I13" s="62">
        <v>20280</v>
      </c>
      <c r="K13" s="107" t="s">
        <v>1070</v>
      </c>
      <c r="L13" s="133">
        <f t="shared" si="2"/>
        <v>60</v>
      </c>
    </row>
    <row r="14" spans="1:12" ht="15" customHeight="1" x14ac:dyDescent="0.3">
      <c r="A14" s="52">
        <v>11</v>
      </c>
      <c r="B14" s="105" t="s">
        <v>131</v>
      </c>
      <c r="C14" s="106" t="s">
        <v>124</v>
      </c>
      <c r="D14" s="107" t="s">
        <v>119</v>
      </c>
      <c r="E14" s="107" t="s">
        <v>959</v>
      </c>
      <c r="F14" s="108">
        <f t="shared" si="1"/>
        <v>14095</v>
      </c>
      <c r="G14" s="76">
        <f t="shared" si="0"/>
        <v>1409500</v>
      </c>
      <c r="H14" s="93">
        <v>14090</v>
      </c>
      <c r="I14" s="62">
        <v>14100</v>
      </c>
      <c r="K14" s="107" t="s">
        <v>1080</v>
      </c>
      <c r="L14" s="133">
        <f t="shared" si="2"/>
        <v>150</v>
      </c>
    </row>
    <row r="15" spans="1:12" ht="15" customHeight="1" x14ac:dyDescent="0.3">
      <c r="A15" s="52">
        <v>12</v>
      </c>
      <c r="B15" s="105" t="s">
        <v>132</v>
      </c>
      <c r="C15" s="106" t="s">
        <v>124</v>
      </c>
      <c r="D15" s="107" t="s">
        <v>119</v>
      </c>
      <c r="E15" s="107" t="s">
        <v>1153</v>
      </c>
      <c r="F15" s="108">
        <f t="shared" si="1"/>
        <v>12825</v>
      </c>
      <c r="G15" s="76">
        <f t="shared" si="0"/>
        <v>89775</v>
      </c>
      <c r="H15" s="93">
        <v>11550</v>
      </c>
      <c r="I15" s="62">
        <v>14100</v>
      </c>
      <c r="K15" s="107" t="s">
        <v>938</v>
      </c>
      <c r="L15" s="133">
        <f t="shared" si="2"/>
        <v>6.75</v>
      </c>
    </row>
    <row r="16" spans="1:12" ht="15" customHeight="1" x14ac:dyDescent="0.3">
      <c r="A16" s="52">
        <v>13</v>
      </c>
      <c r="B16" s="105" t="s">
        <v>688</v>
      </c>
      <c r="C16" s="106" t="s">
        <v>124</v>
      </c>
      <c r="D16" s="107" t="s">
        <v>9</v>
      </c>
      <c r="E16" s="107" t="s">
        <v>961</v>
      </c>
      <c r="F16" s="108">
        <f t="shared" si="1"/>
        <v>20560</v>
      </c>
      <c r="G16" s="76">
        <f t="shared" si="0"/>
        <v>308400</v>
      </c>
      <c r="H16" s="93">
        <v>20840</v>
      </c>
      <c r="I16" s="62">
        <v>20280</v>
      </c>
      <c r="K16" s="107" t="s">
        <v>1071</v>
      </c>
      <c r="L16" s="133">
        <f t="shared" si="2"/>
        <v>15</v>
      </c>
    </row>
    <row r="17" spans="1:12" ht="15" customHeight="1" x14ac:dyDescent="0.3">
      <c r="A17" s="52">
        <v>14</v>
      </c>
      <c r="B17" s="105" t="s">
        <v>133</v>
      </c>
      <c r="C17" s="106" t="s">
        <v>623</v>
      </c>
      <c r="D17" s="107" t="s">
        <v>9</v>
      </c>
      <c r="E17" s="107" t="s">
        <v>1151</v>
      </c>
      <c r="F17" s="108">
        <f t="shared" si="1"/>
        <v>10500</v>
      </c>
      <c r="G17" s="76">
        <f t="shared" si="0"/>
        <v>871500</v>
      </c>
      <c r="H17" s="93">
        <v>7480</v>
      </c>
      <c r="I17" s="62">
        <v>13520</v>
      </c>
      <c r="K17" s="107" t="s">
        <v>1066</v>
      </c>
      <c r="L17" s="133">
        <f t="shared" si="2"/>
        <v>82.5</v>
      </c>
    </row>
    <row r="18" spans="1:12" ht="15" customHeight="1" thickBot="1" x14ac:dyDescent="0.35">
      <c r="A18" s="52">
        <v>15</v>
      </c>
      <c r="B18" s="105" t="s">
        <v>133</v>
      </c>
      <c r="C18" s="106" t="s">
        <v>622</v>
      </c>
      <c r="D18" s="107" t="s">
        <v>9</v>
      </c>
      <c r="E18" s="107" t="s">
        <v>1151</v>
      </c>
      <c r="F18" s="108">
        <f t="shared" si="1"/>
        <v>7015</v>
      </c>
      <c r="G18" s="76">
        <f t="shared" ref="G18" si="3">E18*F18</f>
        <v>582245</v>
      </c>
      <c r="H18" s="93">
        <v>8570</v>
      </c>
      <c r="I18" s="62">
        <v>5460</v>
      </c>
      <c r="K18" s="107" t="s">
        <v>1066</v>
      </c>
      <c r="L18" s="133">
        <f t="shared" si="2"/>
        <v>82.5</v>
      </c>
    </row>
    <row r="19" spans="1:12" ht="15" customHeight="1" thickBot="1" x14ac:dyDescent="0.35">
      <c r="A19" s="127" t="s">
        <v>650</v>
      </c>
      <c r="B19" s="128"/>
      <c r="C19" s="128"/>
      <c r="D19" s="128"/>
      <c r="E19" s="89"/>
      <c r="F19" s="90">
        <f>SUM(F4:F18)</f>
        <v>238890</v>
      </c>
      <c r="G19" s="91">
        <f>SUM(G4:G18)</f>
        <v>11570115</v>
      </c>
      <c r="H19" s="59">
        <f>SUM(H4:H18)</f>
        <v>252530</v>
      </c>
      <c r="I19" s="66">
        <f>SUM(I4:I18)</f>
        <v>225250</v>
      </c>
    </row>
    <row r="20" spans="1:12" x14ac:dyDescent="0.3">
      <c r="A20" s="25" t="s">
        <v>624</v>
      </c>
    </row>
  </sheetData>
  <autoFilter ref="B1:B20" xr:uid="{00000000-0009-0000-0000-000005000000}"/>
  <mergeCells count="2">
    <mergeCell ref="A19:D19"/>
    <mergeCell ref="A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L407"/>
  <sheetViews>
    <sheetView topLeftCell="A239" zoomScale="115" zoomScaleNormal="115" workbookViewId="0">
      <selection activeCell="H254" sqref="H254"/>
    </sheetView>
  </sheetViews>
  <sheetFormatPr defaultColWidth="9" defaultRowHeight="11.25" x14ac:dyDescent="0.15"/>
  <cols>
    <col min="1" max="1" width="4.75" style="22" customWidth="1"/>
    <col min="2" max="2" width="23.5" style="20" customWidth="1"/>
    <col min="3" max="3" width="30.5" style="20" customWidth="1"/>
    <col min="4" max="4" width="4.375" style="20" customWidth="1"/>
    <col min="5" max="5" width="10" style="20" bestFit="1" customWidth="1"/>
    <col min="6" max="7" width="10.75" style="43" customWidth="1"/>
    <col min="8" max="9" width="9" style="20" customWidth="1"/>
    <col min="10" max="16384" width="9" style="20"/>
  </cols>
  <sheetData>
    <row r="1" spans="1:12" s="15" customFormat="1" ht="22.5" customHeight="1" x14ac:dyDescent="0.3">
      <c r="A1" s="132" t="s">
        <v>901</v>
      </c>
      <c r="B1" s="132"/>
      <c r="C1" s="132"/>
      <c r="D1" s="132"/>
      <c r="E1" s="83"/>
      <c r="F1" s="45"/>
      <c r="G1" s="45"/>
    </row>
    <row r="2" spans="1:12" s="15" customFormat="1" ht="22.5" customHeight="1" thickBot="1" x14ac:dyDescent="0.35">
      <c r="A2" s="18"/>
      <c r="F2" s="45"/>
      <c r="G2" s="45"/>
    </row>
    <row r="3" spans="1:12" s="15" customFormat="1" ht="50.1" customHeight="1" x14ac:dyDescent="0.3">
      <c r="A3" s="46"/>
      <c r="B3" s="47" t="s">
        <v>5</v>
      </c>
      <c r="C3" s="47" t="s">
        <v>6</v>
      </c>
      <c r="D3" s="47" t="s">
        <v>7</v>
      </c>
      <c r="E3" s="85" t="s">
        <v>936</v>
      </c>
      <c r="F3" s="94" t="s">
        <v>697</v>
      </c>
      <c r="G3" s="51" t="s">
        <v>935</v>
      </c>
      <c r="H3" s="99" t="s">
        <v>1065</v>
      </c>
      <c r="I3" s="99" t="s">
        <v>1063</v>
      </c>
    </row>
    <row r="4" spans="1:12" ht="15" customHeight="1" x14ac:dyDescent="0.15">
      <c r="A4" s="48">
        <v>1</v>
      </c>
      <c r="B4" s="17" t="s">
        <v>138</v>
      </c>
      <c r="C4" s="16" t="s">
        <v>41</v>
      </c>
      <c r="D4" s="19" t="s">
        <v>578</v>
      </c>
      <c r="E4" s="19" t="s">
        <v>974</v>
      </c>
      <c r="F4" s="95">
        <f>(H4+I4)/2</f>
        <v>2740</v>
      </c>
      <c r="G4" s="53">
        <f>E4*F4</f>
        <v>24660</v>
      </c>
      <c r="H4" s="74">
        <v>3080</v>
      </c>
      <c r="I4" s="75">
        <v>2400</v>
      </c>
      <c r="K4" s="19" t="s">
        <v>970</v>
      </c>
      <c r="L4" s="134">
        <f>K4/4</f>
        <v>8.75</v>
      </c>
    </row>
    <row r="5" spans="1:12" ht="15" customHeight="1" x14ac:dyDescent="0.15">
      <c r="A5" s="48">
        <v>2</v>
      </c>
      <c r="B5" s="17" t="s">
        <v>139</v>
      </c>
      <c r="C5" s="16" t="s">
        <v>801</v>
      </c>
      <c r="D5" s="19" t="s">
        <v>578</v>
      </c>
      <c r="E5" s="19" t="s">
        <v>997</v>
      </c>
      <c r="F5" s="95">
        <f t="shared" ref="F5:F67" si="0">(H5+I5)/2</f>
        <v>11220</v>
      </c>
      <c r="G5" s="53">
        <f t="shared" ref="G5:G68" si="1">E5*F5</f>
        <v>134640</v>
      </c>
      <c r="H5" s="53">
        <v>11440</v>
      </c>
      <c r="I5" s="68">
        <v>11000</v>
      </c>
      <c r="K5" s="19" t="s">
        <v>971</v>
      </c>
      <c r="L5" s="134">
        <f t="shared" ref="L5:L68" si="2">K5/4</f>
        <v>12</v>
      </c>
    </row>
    <row r="6" spans="1:12" ht="15" customHeight="1" x14ac:dyDescent="0.15">
      <c r="A6" s="48">
        <v>3</v>
      </c>
      <c r="B6" s="17" t="s">
        <v>140</v>
      </c>
      <c r="C6" s="16" t="s">
        <v>661</v>
      </c>
      <c r="D6" s="19" t="s">
        <v>578</v>
      </c>
      <c r="E6" s="19" t="s">
        <v>953</v>
      </c>
      <c r="F6" s="95">
        <f t="shared" si="0"/>
        <v>17300</v>
      </c>
      <c r="G6" s="53">
        <f t="shared" si="1"/>
        <v>34600</v>
      </c>
      <c r="H6" s="53">
        <v>12600</v>
      </c>
      <c r="I6" s="68">
        <v>22000</v>
      </c>
      <c r="K6" s="19" t="s">
        <v>972</v>
      </c>
      <c r="L6" s="134">
        <f t="shared" si="2"/>
        <v>1.75</v>
      </c>
    </row>
    <row r="7" spans="1:12" ht="15" customHeight="1" x14ac:dyDescent="0.15">
      <c r="A7" s="48">
        <v>4</v>
      </c>
      <c r="B7" s="17" t="s">
        <v>142</v>
      </c>
      <c r="C7" s="16" t="s">
        <v>802</v>
      </c>
      <c r="D7" s="19" t="s">
        <v>578</v>
      </c>
      <c r="E7" s="19" t="s">
        <v>945</v>
      </c>
      <c r="F7" s="95">
        <f t="shared" si="0"/>
        <v>2380</v>
      </c>
      <c r="G7" s="53">
        <f t="shared" si="1"/>
        <v>45220</v>
      </c>
      <c r="H7" s="53">
        <v>2270</v>
      </c>
      <c r="I7" s="68">
        <v>2490</v>
      </c>
      <c r="K7" s="19" t="s">
        <v>973</v>
      </c>
      <c r="L7" s="134">
        <f t="shared" si="2"/>
        <v>19</v>
      </c>
    </row>
    <row r="8" spans="1:12" ht="15" customHeight="1" x14ac:dyDescent="0.15">
      <c r="A8" s="48">
        <v>5</v>
      </c>
      <c r="B8" s="17" t="s">
        <v>803</v>
      </c>
      <c r="C8" s="16" t="s">
        <v>804</v>
      </c>
      <c r="D8" s="19" t="s">
        <v>805</v>
      </c>
      <c r="E8" s="19" t="s">
        <v>946</v>
      </c>
      <c r="F8" s="95">
        <f t="shared" si="0"/>
        <v>5449.5</v>
      </c>
      <c r="G8" s="53">
        <f t="shared" si="1"/>
        <v>5449.5</v>
      </c>
      <c r="H8" s="53">
        <v>5929</v>
      </c>
      <c r="I8" s="68">
        <v>4970</v>
      </c>
      <c r="K8" s="19" t="s">
        <v>946</v>
      </c>
      <c r="L8" s="134">
        <f t="shared" si="2"/>
        <v>0.25</v>
      </c>
    </row>
    <row r="9" spans="1:12" ht="15" customHeight="1" x14ac:dyDescent="0.15">
      <c r="A9" s="48">
        <v>6</v>
      </c>
      <c r="B9" s="17" t="s">
        <v>144</v>
      </c>
      <c r="C9" s="16" t="s">
        <v>806</v>
      </c>
      <c r="D9" s="19" t="s">
        <v>578</v>
      </c>
      <c r="E9" s="19" t="s">
        <v>946</v>
      </c>
      <c r="F9" s="95">
        <f t="shared" si="0"/>
        <v>13365</v>
      </c>
      <c r="G9" s="53">
        <f t="shared" si="1"/>
        <v>13365</v>
      </c>
      <c r="H9" s="53">
        <v>12930</v>
      </c>
      <c r="I9" s="68">
        <v>13800</v>
      </c>
      <c r="K9" s="19" t="s">
        <v>946</v>
      </c>
      <c r="L9" s="134">
        <f t="shared" si="2"/>
        <v>0.25</v>
      </c>
    </row>
    <row r="10" spans="1:12" ht="15" customHeight="1" x14ac:dyDescent="0.15">
      <c r="A10" s="48">
        <v>7</v>
      </c>
      <c r="B10" s="17" t="s">
        <v>145</v>
      </c>
      <c r="C10" s="16" t="s">
        <v>146</v>
      </c>
      <c r="D10" s="19" t="s">
        <v>14</v>
      </c>
      <c r="E10" s="19" t="s">
        <v>946</v>
      </c>
      <c r="F10" s="95">
        <f t="shared" si="0"/>
        <v>6606</v>
      </c>
      <c r="G10" s="53">
        <f t="shared" si="1"/>
        <v>6606</v>
      </c>
      <c r="H10" s="53">
        <v>8052</v>
      </c>
      <c r="I10" s="68">
        <v>5160</v>
      </c>
      <c r="K10" s="19" t="s">
        <v>946</v>
      </c>
      <c r="L10" s="134">
        <f t="shared" si="2"/>
        <v>0.25</v>
      </c>
    </row>
    <row r="11" spans="1:12" ht="15" customHeight="1" x14ac:dyDescent="0.15">
      <c r="A11" s="48">
        <v>8</v>
      </c>
      <c r="B11" s="17" t="s">
        <v>147</v>
      </c>
      <c r="C11" s="16" t="s">
        <v>807</v>
      </c>
      <c r="D11" s="19" t="s">
        <v>9</v>
      </c>
      <c r="E11" s="19" t="s">
        <v>946</v>
      </c>
      <c r="F11" s="95">
        <f t="shared" si="0"/>
        <v>4485</v>
      </c>
      <c r="G11" s="53">
        <f t="shared" si="1"/>
        <v>4485</v>
      </c>
      <c r="H11" s="53">
        <v>4620</v>
      </c>
      <c r="I11" s="68">
        <v>4350</v>
      </c>
      <c r="K11" s="19" t="s">
        <v>944</v>
      </c>
      <c r="L11" s="134">
        <f t="shared" si="2"/>
        <v>0.75</v>
      </c>
    </row>
    <row r="12" spans="1:12" ht="15" customHeight="1" x14ac:dyDescent="0.15">
      <c r="A12" s="48">
        <v>9</v>
      </c>
      <c r="B12" s="17" t="s">
        <v>149</v>
      </c>
      <c r="C12" s="16" t="s">
        <v>902</v>
      </c>
      <c r="D12" s="19" t="s">
        <v>9</v>
      </c>
      <c r="E12" s="19" t="s">
        <v>946</v>
      </c>
      <c r="F12" s="95">
        <f t="shared" si="0"/>
        <v>30535</v>
      </c>
      <c r="G12" s="53">
        <f t="shared" si="1"/>
        <v>30535</v>
      </c>
      <c r="H12" s="53">
        <v>31910</v>
      </c>
      <c r="I12" s="68">
        <v>29160</v>
      </c>
      <c r="K12" s="19" t="s">
        <v>944</v>
      </c>
      <c r="L12" s="134">
        <f t="shared" si="2"/>
        <v>0.75</v>
      </c>
    </row>
    <row r="13" spans="1:12" ht="15" customHeight="1" x14ac:dyDescent="0.15">
      <c r="A13" s="48">
        <v>10</v>
      </c>
      <c r="B13" s="17" t="s">
        <v>150</v>
      </c>
      <c r="C13" s="16" t="s">
        <v>503</v>
      </c>
      <c r="D13" s="19" t="s">
        <v>134</v>
      </c>
      <c r="E13" s="19" t="s">
        <v>944</v>
      </c>
      <c r="F13" s="95">
        <f t="shared" si="0"/>
        <v>4522.5</v>
      </c>
      <c r="G13" s="53">
        <f t="shared" si="1"/>
        <v>13567.5</v>
      </c>
      <c r="H13" s="53">
        <v>4895</v>
      </c>
      <c r="I13" s="68">
        <v>4150</v>
      </c>
      <c r="K13" s="19" t="s">
        <v>974</v>
      </c>
      <c r="L13" s="134">
        <f t="shared" si="2"/>
        <v>2.25</v>
      </c>
    </row>
    <row r="14" spans="1:12" ht="15" customHeight="1" x14ac:dyDescent="0.15">
      <c r="A14" s="48">
        <v>11</v>
      </c>
      <c r="B14" s="17" t="s">
        <v>151</v>
      </c>
      <c r="C14" s="16" t="s">
        <v>141</v>
      </c>
      <c r="D14" s="19" t="s">
        <v>134</v>
      </c>
      <c r="E14" s="19" t="s">
        <v>946</v>
      </c>
      <c r="F14" s="95">
        <f t="shared" si="0"/>
        <v>3299.5</v>
      </c>
      <c r="G14" s="53">
        <f t="shared" si="1"/>
        <v>3299.5</v>
      </c>
      <c r="H14" s="53">
        <v>3949</v>
      </c>
      <c r="I14" s="68">
        <v>2650</v>
      </c>
      <c r="K14" s="19" t="s">
        <v>946</v>
      </c>
      <c r="L14" s="134">
        <f t="shared" si="2"/>
        <v>0.25</v>
      </c>
    </row>
    <row r="15" spans="1:12" ht="15" customHeight="1" x14ac:dyDescent="0.15">
      <c r="A15" s="48">
        <v>12</v>
      </c>
      <c r="B15" s="17" t="s">
        <v>152</v>
      </c>
      <c r="C15" s="16" t="s">
        <v>662</v>
      </c>
      <c r="D15" s="19" t="s">
        <v>143</v>
      </c>
      <c r="E15" s="19" t="s">
        <v>1011</v>
      </c>
      <c r="F15" s="95">
        <f t="shared" si="0"/>
        <v>7070</v>
      </c>
      <c r="G15" s="53">
        <f t="shared" si="1"/>
        <v>98980</v>
      </c>
      <c r="H15" s="53">
        <v>7260</v>
      </c>
      <c r="I15" s="68">
        <v>6880</v>
      </c>
      <c r="K15" s="19" t="s">
        <v>975</v>
      </c>
      <c r="L15" s="134">
        <f t="shared" si="2"/>
        <v>13.75</v>
      </c>
    </row>
    <row r="16" spans="1:12" ht="15" customHeight="1" x14ac:dyDescent="0.15">
      <c r="A16" s="48">
        <v>13</v>
      </c>
      <c r="B16" s="17" t="s">
        <v>153</v>
      </c>
      <c r="C16" s="16" t="s">
        <v>507</v>
      </c>
      <c r="D16" s="19" t="s">
        <v>14</v>
      </c>
      <c r="E16" s="19" t="s">
        <v>974</v>
      </c>
      <c r="F16" s="95">
        <f t="shared" si="0"/>
        <v>45871.5</v>
      </c>
      <c r="G16" s="53">
        <f t="shared" si="1"/>
        <v>412843.5</v>
      </c>
      <c r="H16" s="53">
        <v>49753</v>
      </c>
      <c r="I16" s="68">
        <v>41990</v>
      </c>
      <c r="K16" s="19" t="s">
        <v>976</v>
      </c>
      <c r="L16" s="134">
        <f t="shared" si="2"/>
        <v>9</v>
      </c>
    </row>
    <row r="17" spans="1:12" ht="15" customHeight="1" x14ac:dyDescent="0.15">
      <c r="A17" s="48">
        <v>14</v>
      </c>
      <c r="B17" s="17" t="s">
        <v>155</v>
      </c>
      <c r="C17" s="16" t="s">
        <v>903</v>
      </c>
      <c r="D17" s="19" t="s">
        <v>14</v>
      </c>
      <c r="E17" s="19" t="s">
        <v>1016</v>
      </c>
      <c r="F17" s="95">
        <f t="shared" si="0"/>
        <v>12029.5</v>
      </c>
      <c r="G17" s="53">
        <f t="shared" si="1"/>
        <v>72177</v>
      </c>
      <c r="H17" s="53">
        <v>13959</v>
      </c>
      <c r="I17" s="68">
        <v>10100</v>
      </c>
      <c r="K17" s="19" t="s">
        <v>977</v>
      </c>
      <c r="L17" s="134">
        <f t="shared" si="2"/>
        <v>5.25</v>
      </c>
    </row>
    <row r="18" spans="1:12" ht="15" customHeight="1" x14ac:dyDescent="0.15">
      <c r="A18" s="48">
        <v>15</v>
      </c>
      <c r="B18" s="17" t="s">
        <v>156</v>
      </c>
      <c r="C18" s="16" t="s">
        <v>629</v>
      </c>
      <c r="D18" s="19" t="s">
        <v>14</v>
      </c>
      <c r="E18" s="19" t="s">
        <v>979</v>
      </c>
      <c r="F18" s="95">
        <f t="shared" si="0"/>
        <v>51380</v>
      </c>
      <c r="G18" s="53">
        <f t="shared" si="1"/>
        <v>411040</v>
      </c>
      <c r="H18" s="53">
        <v>54160</v>
      </c>
      <c r="I18" s="68">
        <v>48600</v>
      </c>
      <c r="K18" s="19" t="s">
        <v>978</v>
      </c>
      <c r="L18" s="134">
        <f t="shared" si="2"/>
        <v>7.5</v>
      </c>
    </row>
    <row r="19" spans="1:12" ht="15" customHeight="1" x14ac:dyDescent="0.15">
      <c r="A19" s="48">
        <v>16</v>
      </c>
      <c r="B19" s="17" t="s">
        <v>157</v>
      </c>
      <c r="C19" s="16" t="s">
        <v>663</v>
      </c>
      <c r="D19" s="19" t="s">
        <v>578</v>
      </c>
      <c r="E19" s="19" t="s">
        <v>946</v>
      </c>
      <c r="F19" s="95">
        <f t="shared" si="0"/>
        <v>1430</v>
      </c>
      <c r="G19" s="53">
        <f t="shared" si="1"/>
        <v>1430</v>
      </c>
      <c r="H19" s="53">
        <v>1200</v>
      </c>
      <c r="I19" s="68">
        <v>1660</v>
      </c>
      <c r="K19" s="19" t="s">
        <v>946</v>
      </c>
      <c r="L19" s="134">
        <f t="shared" si="2"/>
        <v>0.25</v>
      </c>
    </row>
    <row r="20" spans="1:12" ht="15" customHeight="1" x14ac:dyDescent="0.15">
      <c r="A20" s="48">
        <v>17</v>
      </c>
      <c r="B20" s="17" t="s">
        <v>158</v>
      </c>
      <c r="C20" s="16" t="s">
        <v>1057</v>
      </c>
      <c r="D20" s="19" t="s">
        <v>578</v>
      </c>
      <c r="E20" s="19" t="s">
        <v>946</v>
      </c>
      <c r="F20" s="95">
        <f t="shared" si="0"/>
        <v>2164</v>
      </c>
      <c r="G20" s="53">
        <f t="shared" si="1"/>
        <v>2164</v>
      </c>
      <c r="H20" s="53">
        <v>1078</v>
      </c>
      <c r="I20" s="68">
        <v>3250</v>
      </c>
      <c r="K20" s="19" t="s">
        <v>946</v>
      </c>
      <c r="L20" s="134">
        <f t="shared" si="2"/>
        <v>0.25</v>
      </c>
    </row>
    <row r="21" spans="1:12" ht="15" customHeight="1" x14ac:dyDescent="0.15">
      <c r="A21" s="48">
        <v>18</v>
      </c>
      <c r="B21" s="17" t="s">
        <v>664</v>
      </c>
      <c r="C21" s="16" t="s">
        <v>665</v>
      </c>
      <c r="D21" s="19" t="s">
        <v>12</v>
      </c>
      <c r="E21" s="19" t="s">
        <v>946</v>
      </c>
      <c r="F21" s="95">
        <f t="shared" si="0"/>
        <v>16170</v>
      </c>
      <c r="G21" s="53">
        <f t="shared" si="1"/>
        <v>16170</v>
      </c>
      <c r="H21" s="53">
        <v>16140</v>
      </c>
      <c r="I21" s="68">
        <v>16200</v>
      </c>
      <c r="K21" s="19" t="s">
        <v>955</v>
      </c>
      <c r="L21" s="134">
        <f t="shared" si="2"/>
        <v>1</v>
      </c>
    </row>
    <row r="22" spans="1:12" ht="15" customHeight="1" x14ac:dyDescent="0.15">
      <c r="A22" s="48">
        <v>19</v>
      </c>
      <c r="B22" s="17" t="s">
        <v>666</v>
      </c>
      <c r="C22" s="16" t="s">
        <v>667</v>
      </c>
      <c r="D22" s="19" t="s">
        <v>567</v>
      </c>
      <c r="E22" s="19" t="s">
        <v>946</v>
      </c>
      <c r="F22" s="95">
        <f>(H22+I22)/2</f>
        <v>4240</v>
      </c>
      <c r="G22" s="53">
        <f t="shared" si="1"/>
        <v>4240</v>
      </c>
      <c r="H22" s="53">
        <v>4910</v>
      </c>
      <c r="I22" s="68">
        <v>3570</v>
      </c>
      <c r="K22" s="19" t="s">
        <v>946</v>
      </c>
      <c r="L22" s="134">
        <f t="shared" si="2"/>
        <v>0.25</v>
      </c>
    </row>
    <row r="23" spans="1:12" ht="15" customHeight="1" x14ac:dyDescent="0.15">
      <c r="A23" s="48">
        <v>20</v>
      </c>
      <c r="B23" s="17" t="s">
        <v>159</v>
      </c>
      <c r="C23" s="16" t="s">
        <v>568</v>
      </c>
      <c r="D23" s="19" t="s">
        <v>567</v>
      </c>
      <c r="E23" s="19" t="s">
        <v>974</v>
      </c>
      <c r="F23" s="95">
        <f t="shared" si="0"/>
        <v>8382</v>
      </c>
      <c r="G23" s="53">
        <f t="shared" si="1"/>
        <v>75438</v>
      </c>
      <c r="H23" s="53">
        <v>7964</v>
      </c>
      <c r="I23" s="68">
        <v>8800</v>
      </c>
      <c r="K23" s="19" t="s">
        <v>970</v>
      </c>
      <c r="L23" s="134">
        <f t="shared" si="2"/>
        <v>8.75</v>
      </c>
    </row>
    <row r="24" spans="1:12" ht="15" customHeight="1" x14ac:dyDescent="0.15">
      <c r="A24" s="48">
        <v>21</v>
      </c>
      <c r="B24" s="17" t="s">
        <v>160</v>
      </c>
      <c r="C24" s="16" t="s">
        <v>668</v>
      </c>
      <c r="D24" s="19" t="s">
        <v>9</v>
      </c>
      <c r="E24" s="19" t="s">
        <v>946</v>
      </c>
      <c r="F24" s="95">
        <f t="shared" si="0"/>
        <v>2629</v>
      </c>
      <c r="G24" s="53">
        <f t="shared" si="1"/>
        <v>2629</v>
      </c>
      <c r="H24" s="53">
        <v>3008</v>
      </c>
      <c r="I24" s="68">
        <v>2250</v>
      </c>
      <c r="K24" s="19" t="s">
        <v>946</v>
      </c>
      <c r="L24" s="134">
        <f t="shared" si="2"/>
        <v>0.25</v>
      </c>
    </row>
    <row r="25" spans="1:12" ht="15" customHeight="1" x14ac:dyDescent="0.15">
      <c r="A25" s="48">
        <v>22</v>
      </c>
      <c r="B25" s="17" t="s">
        <v>161</v>
      </c>
      <c r="C25" s="16" t="s">
        <v>162</v>
      </c>
      <c r="D25" s="19" t="s">
        <v>14</v>
      </c>
      <c r="E25" s="19" t="s">
        <v>953</v>
      </c>
      <c r="F25" s="95">
        <f t="shared" si="0"/>
        <v>20541.5</v>
      </c>
      <c r="G25" s="53">
        <f t="shared" si="1"/>
        <v>41083</v>
      </c>
      <c r="H25" s="53">
        <v>23573</v>
      </c>
      <c r="I25" s="68">
        <v>17510</v>
      </c>
      <c r="K25" s="19" t="s">
        <v>979</v>
      </c>
      <c r="L25" s="134">
        <f t="shared" si="2"/>
        <v>2</v>
      </c>
    </row>
    <row r="26" spans="1:12" ht="15" customHeight="1" x14ac:dyDescent="0.15">
      <c r="A26" s="48">
        <v>23</v>
      </c>
      <c r="B26" s="17" t="s">
        <v>163</v>
      </c>
      <c r="C26" s="16" t="s">
        <v>164</v>
      </c>
      <c r="D26" s="19" t="s">
        <v>134</v>
      </c>
      <c r="E26" s="19" t="s">
        <v>952</v>
      </c>
      <c r="F26" s="95">
        <f t="shared" si="0"/>
        <v>4685</v>
      </c>
      <c r="G26" s="53">
        <f t="shared" si="1"/>
        <v>23425</v>
      </c>
      <c r="H26" s="53">
        <v>5330</v>
      </c>
      <c r="I26" s="68">
        <v>4040</v>
      </c>
      <c r="K26" s="19" t="s">
        <v>980</v>
      </c>
      <c r="L26" s="134">
        <f t="shared" si="2"/>
        <v>4.25</v>
      </c>
    </row>
    <row r="27" spans="1:12" ht="15" customHeight="1" x14ac:dyDescent="0.15">
      <c r="A27" s="48">
        <v>24</v>
      </c>
      <c r="B27" s="17" t="s">
        <v>165</v>
      </c>
      <c r="C27" s="16" t="s">
        <v>808</v>
      </c>
      <c r="D27" s="19" t="s">
        <v>134</v>
      </c>
      <c r="E27" s="19" t="s">
        <v>946</v>
      </c>
      <c r="F27" s="95">
        <f t="shared" si="0"/>
        <v>9105.5</v>
      </c>
      <c r="G27" s="53">
        <f t="shared" si="1"/>
        <v>9105.5</v>
      </c>
      <c r="H27" s="53">
        <v>9361</v>
      </c>
      <c r="I27" s="68">
        <v>8850</v>
      </c>
      <c r="K27" s="19" t="s">
        <v>955</v>
      </c>
      <c r="L27" s="134">
        <f t="shared" si="2"/>
        <v>1</v>
      </c>
    </row>
    <row r="28" spans="1:12" ht="15" customHeight="1" x14ac:dyDescent="0.15">
      <c r="A28" s="48">
        <v>25</v>
      </c>
      <c r="B28" s="17" t="s">
        <v>166</v>
      </c>
      <c r="C28" s="16" t="s">
        <v>584</v>
      </c>
      <c r="D28" s="19" t="s">
        <v>578</v>
      </c>
      <c r="E28" s="19" t="s">
        <v>1154</v>
      </c>
      <c r="F28" s="95">
        <f t="shared" si="0"/>
        <v>4785</v>
      </c>
      <c r="G28" s="53">
        <f t="shared" si="1"/>
        <v>267960</v>
      </c>
      <c r="H28" s="53">
        <v>5500</v>
      </c>
      <c r="I28" s="68">
        <v>4070</v>
      </c>
      <c r="K28" s="19" t="s">
        <v>981</v>
      </c>
      <c r="L28" s="134">
        <f t="shared" si="2"/>
        <v>56</v>
      </c>
    </row>
    <row r="29" spans="1:12" ht="15" customHeight="1" x14ac:dyDescent="0.15">
      <c r="A29" s="48">
        <v>26</v>
      </c>
      <c r="B29" s="17" t="s">
        <v>167</v>
      </c>
      <c r="C29" s="16" t="s">
        <v>1058</v>
      </c>
      <c r="D29" s="19" t="s">
        <v>578</v>
      </c>
      <c r="E29" s="19" t="s">
        <v>946</v>
      </c>
      <c r="F29" s="95">
        <f t="shared" si="0"/>
        <v>15790</v>
      </c>
      <c r="G29" s="53">
        <f t="shared" si="1"/>
        <v>15790</v>
      </c>
      <c r="H29" s="53">
        <v>17370</v>
      </c>
      <c r="I29" s="68">
        <v>14210</v>
      </c>
      <c r="K29" s="19" t="s">
        <v>946</v>
      </c>
      <c r="L29" s="134">
        <f t="shared" si="2"/>
        <v>0.25</v>
      </c>
    </row>
    <row r="30" spans="1:12" ht="15" customHeight="1" x14ac:dyDescent="0.15">
      <c r="A30" s="48">
        <v>27</v>
      </c>
      <c r="B30" s="17" t="s">
        <v>168</v>
      </c>
      <c r="C30" s="16" t="s">
        <v>585</v>
      </c>
      <c r="D30" s="19" t="s">
        <v>578</v>
      </c>
      <c r="E30" s="19" t="s">
        <v>979</v>
      </c>
      <c r="F30" s="95">
        <f t="shared" si="0"/>
        <v>8484.5</v>
      </c>
      <c r="G30" s="53">
        <f t="shared" si="1"/>
        <v>67876</v>
      </c>
      <c r="H30" s="53">
        <v>9119</v>
      </c>
      <c r="I30" s="68">
        <v>7850</v>
      </c>
      <c r="K30" s="19" t="s">
        <v>982</v>
      </c>
      <c r="L30" s="134">
        <f t="shared" si="2"/>
        <v>7.75</v>
      </c>
    </row>
    <row r="31" spans="1:12" ht="15" customHeight="1" x14ac:dyDescent="0.15">
      <c r="A31" s="48">
        <v>28</v>
      </c>
      <c r="B31" s="17" t="s">
        <v>169</v>
      </c>
      <c r="C31" s="16" t="s">
        <v>170</v>
      </c>
      <c r="D31" s="19" t="s">
        <v>14</v>
      </c>
      <c r="E31" s="19" t="s">
        <v>997</v>
      </c>
      <c r="F31" s="95">
        <f t="shared" si="0"/>
        <v>17240.5</v>
      </c>
      <c r="G31" s="53">
        <f t="shared" si="1"/>
        <v>206886</v>
      </c>
      <c r="H31" s="53">
        <v>19481</v>
      </c>
      <c r="I31" s="68">
        <v>15000</v>
      </c>
      <c r="K31" s="19" t="s">
        <v>983</v>
      </c>
      <c r="L31" s="134">
        <f t="shared" si="2"/>
        <v>11.25</v>
      </c>
    </row>
    <row r="32" spans="1:12" ht="15" customHeight="1" x14ac:dyDescent="0.15">
      <c r="A32" s="48">
        <v>29</v>
      </c>
      <c r="B32" s="17" t="s">
        <v>171</v>
      </c>
      <c r="C32" s="16" t="s">
        <v>809</v>
      </c>
      <c r="D32" s="19" t="s">
        <v>578</v>
      </c>
      <c r="E32" s="19" t="s">
        <v>953</v>
      </c>
      <c r="F32" s="95">
        <f t="shared" si="0"/>
        <v>13804.5</v>
      </c>
      <c r="G32" s="53">
        <f t="shared" si="1"/>
        <v>27609</v>
      </c>
      <c r="H32" s="53">
        <v>11809</v>
      </c>
      <c r="I32" s="68">
        <v>15800</v>
      </c>
      <c r="K32" s="19" t="s">
        <v>952</v>
      </c>
      <c r="L32" s="134">
        <f t="shared" si="2"/>
        <v>1.25</v>
      </c>
    </row>
    <row r="33" spans="1:12" ht="15" customHeight="1" x14ac:dyDescent="0.15">
      <c r="A33" s="48">
        <v>30</v>
      </c>
      <c r="B33" s="17" t="s">
        <v>172</v>
      </c>
      <c r="C33" s="16" t="s">
        <v>586</v>
      </c>
      <c r="D33" s="19" t="s">
        <v>578</v>
      </c>
      <c r="E33" s="19" t="s">
        <v>944</v>
      </c>
      <c r="F33" s="95">
        <f t="shared" si="0"/>
        <v>9434.5</v>
      </c>
      <c r="G33" s="53">
        <f t="shared" si="1"/>
        <v>28303.5</v>
      </c>
      <c r="H33" s="53">
        <v>10879</v>
      </c>
      <c r="I33" s="68">
        <v>7990</v>
      </c>
      <c r="K33" s="19" t="s">
        <v>974</v>
      </c>
      <c r="L33" s="134">
        <f t="shared" si="2"/>
        <v>2.25</v>
      </c>
    </row>
    <row r="34" spans="1:12" ht="15" customHeight="1" x14ac:dyDescent="0.15">
      <c r="A34" s="48">
        <v>31</v>
      </c>
      <c r="B34" s="17" t="s">
        <v>173</v>
      </c>
      <c r="C34" s="16" t="s">
        <v>587</v>
      </c>
      <c r="D34" s="19" t="s">
        <v>578</v>
      </c>
      <c r="E34" s="19" t="s">
        <v>1016</v>
      </c>
      <c r="F34" s="95">
        <f t="shared" si="0"/>
        <v>14311.5</v>
      </c>
      <c r="G34" s="53">
        <f t="shared" si="1"/>
        <v>85869</v>
      </c>
      <c r="H34" s="53">
        <v>15323</v>
      </c>
      <c r="I34" s="68">
        <v>13300</v>
      </c>
      <c r="K34" s="19" t="s">
        <v>984</v>
      </c>
      <c r="L34" s="134">
        <f t="shared" si="2"/>
        <v>5.75</v>
      </c>
    </row>
    <row r="35" spans="1:12" ht="15" customHeight="1" x14ac:dyDescent="0.15">
      <c r="A35" s="48">
        <v>32</v>
      </c>
      <c r="B35" s="17" t="s">
        <v>174</v>
      </c>
      <c r="C35" s="16" t="s">
        <v>588</v>
      </c>
      <c r="D35" s="19" t="s">
        <v>578</v>
      </c>
      <c r="E35" s="19" t="s">
        <v>947</v>
      </c>
      <c r="F35" s="95">
        <f t="shared" si="0"/>
        <v>14026.5</v>
      </c>
      <c r="G35" s="53">
        <f t="shared" si="1"/>
        <v>280530</v>
      </c>
      <c r="H35" s="53">
        <v>18953</v>
      </c>
      <c r="I35" s="68">
        <v>9100</v>
      </c>
      <c r="K35" s="19" t="s">
        <v>985</v>
      </c>
      <c r="L35" s="134">
        <f t="shared" si="2"/>
        <v>19.25</v>
      </c>
    </row>
    <row r="36" spans="1:12" ht="15" customHeight="1" x14ac:dyDescent="0.15">
      <c r="A36" s="48">
        <v>33</v>
      </c>
      <c r="B36" s="17" t="s">
        <v>905</v>
      </c>
      <c r="C36" s="16" t="s">
        <v>906</v>
      </c>
      <c r="D36" s="19" t="s">
        <v>578</v>
      </c>
      <c r="E36" s="19" t="s">
        <v>946</v>
      </c>
      <c r="F36" s="95">
        <f t="shared" si="0"/>
        <v>15973</v>
      </c>
      <c r="G36" s="53">
        <f t="shared" si="1"/>
        <v>15973</v>
      </c>
      <c r="H36" s="53">
        <v>15356</v>
      </c>
      <c r="I36" s="68">
        <v>16590</v>
      </c>
      <c r="K36" s="19" t="s">
        <v>946</v>
      </c>
      <c r="L36" s="134">
        <f t="shared" si="2"/>
        <v>0.25</v>
      </c>
    </row>
    <row r="37" spans="1:12" ht="15" customHeight="1" x14ac:dyDescent="0.15">
      <c r="A37" s="48">
        <v>34</v>
      </c>
      <c r="B37" s="17" t="s">
        <v>175</v>
      </c>
      <c r="C37" s="16" t="s">
        <v>703</v>
      </c>
      <c r="D37" s="19" t="s">
        <v>135</v>
      </c>
      <c r="E37" s="19" t="s">
        <v>974</v>
      </c>
      <c r="F37" s="95">
        <f t="shared" si="0"/>
        <v>8868</v>
      </c>
      <c r="G37" s="53">
        <f t="shared" si="1"/>
        <v>79812</v>
      </c>
      <c r="H37" s="53">
        <v>7436</v>
      </c>
      <c r="I37" s="68">
        <v>10300</v>
      </c>
      <c r="K37" s="19" t="s">
        <v>976</v>
      </c>
      <c r="L37" s="134">
        <f t="shared" si="2"/>
        <v>9</v>
      </c>
    </row>
    <row r="38" spans="1:12" ht="15" customHeight="1" x14ac:dyDescent="0.15">
      <c r="A38" s="48">
        <v>35</v>
      </c>
      <c r="B38" s="17" t="s">
        <v>176</v>
      </c>
      <c r="C38" s="16" t="s">
        <v>177</v>
      </c>
      <c r="D38" s="19" t="s">
        <v>135</v>
      </c>
      <c r="E38" s="19" t="s">
        <v>952</v>
      </c>
      <c r="F38" s="95">
        <f t="shared" si="0"/>
        <v>5883.5</v>
      </c>
      <c r="G38" s="53">
        <f t="shared" si="1"/>
        <v>29417.5</v>
      </c>
      <c r="H38" s="53">
        <v>5687</v>
      </c>
      <c r="I38" s="68">
        <v>6080</v>
      </c>
      <c r="K38" s="19" t="s">
        <v>945</v>
      </c>
      <c r="L38" s="134">
        <f t="shared" si="2"/>
        <v>4.75</v>
      </c>
    </row>
    <row r="39" spans="1:12" ht="15" customHeight="1" x14ac:dyDescent="0.15">
      <c r="A39" s="48">
        <v>36</v>
      </c>
      <c r="B39" s="17" t="s">
        <v>178</v>
      </c>
      <c r="C39" s="16" t="s">
        <v>589</v>
      </c>
      <c r="D39" s="19" t="s">
        <v>578</v>
      </c>
      <c r="E39" s="19" t="s">
        <v>946</v>
      </c>
      <c r="F39" s="95">
        <f t="shared" si="0"/>
        <v>11040</v>
      </c>
      <c r="G39" s="53">
        <f t="shared" si="1"/>
        <v>11040</v>
      </c>
      <c r="H39" s="53">
        <v>12980</v>
      </c>
      <c r="I39" s="68">
        <v>9100</v>
      </c>
      <c r="K39" s="19" t="s">
        <v>946</v>
      </c>
      <c r="L39" s="134">
        <f t="shared" si="2"/>
        <v>0.25</v>
      </c>
    </row>
    <row r="40" spans="1:12" ht="15" customHeight="1" x14ac:dyDescent="0.15">
      <c r="A40" s="48">
        <v>37</v>
      </c>
      <c r="B40" s="17" t="s">
        <v>179</v>
      </c>
      <c r="C40" s="16" t="s">
        <v>590</v>
      </c>
      <c r="D40" s="19" t="s">
        <v>578</v>
      </c>
      <c r="E40" s="19" t="s">
        <v>997</v>
      </c>
      <c r="F40" s="95">
        <f t="shared" si="0"/>
        <v>7861.5</v>
      </c>
      <c r="G40" s="53">
        <f t="shared" si="1"/>
        <v>94338</v>
      </c>
      <c r="H40" s="53">
        <v>7623</v>
      </c>
      <c r="I40" s="68">
        <v>8100</v>
      </c>
      <c r="K40" s="19" t="s">
        <v>986</v>
      </c>
      <c r="L40" s="134">
        <f t="shared" si="2"/>
        <v>11.75</v>
      </c>
    </row>
    <row r="41" spans="1:12" ht="15" customHeight="1" x14ac:dyDescent="0.15">
      <c r="A41" s="48">
        <v>38</v>
      </c>
      <c r="B41" s="17" t="s">
        <v>181</v>
      </c>
      <c r="C41" s="16" t="s">
        <v>669</v>
      </c>
      <c r="D41" s="19" t="s">
        <v>578</v>
      </c>
      <c r="E41" s="19" t="s">
        <v>1033</v>
      </c>
      <c r="F41" s="95">
        <f t="shared" si="0"/>
        <v>4277</v>
      </c>
      <c r="G41" s="53">
        <f t="shared" si="1"/>
        <v>158249</v>
      </c>
      <c r="H41" s="53">
        <v>5324</v>
      </c>
      <c r="I41" s="68">
        <v>3230</v>
      </c>
      <c r="K41" s="19" t="s">
        <v>987</v>
      </c>
      <c r="L41" s="134">
        <f t="shared" si="2"/>
        <v>36.75</v>
      </c>
    </row>
    <row r="42" spans="1:12" ht="15" customHeight="1" x14ac:dyDescent="0.15">
      <c r="A42" s="48">
        <v>39</v>
      </c>
      <c r="B42" s="17" t="s">
        <v>180</v>
      </c>
      <c r="C42" s="16" t="s">
        <v>591</v>
      </c>
      <c r="D42" s="19" t="s">
        <v>578</v>
      </c>
      <c r="E42" s="19" t="s">
        <v>953</v>
      </c>
      <c r="F42" s="95">
        <f t="shared" si="0"/>
        <v>17595</v>
      </c>
      <c r="G42" s="53">
        <f t="shared" si="1"/>
        <v>35190</v>
      </c>
      <c r="H42" s="53">
        <v>18890</v>
      </c>
      <c r="I42" s="68">
        <v>16300</v>
      </c>
      <c r="K42" s="19" t="s">
        <v>972</v>
      </c>
      <c r="L42" s="134">
        <f t="shared" si="2"/>
        <v>1.75</v>
      </c>
    </row>
    <row r="43" spans="1:12" ht="15" customHeight="1" x14ac:dyDescent="0.15">
      <c r="A43" s="48">
        <v>40</v>
      </c>
      <c r="B43" s="17" t="s">
        <v>182</v>
      </c>
      <c r="C43" s="16" t="s">
        <v>592</v>
      </c>
      <c r="D43" s="19" t="s">
        <v>578</v>
      </c>
      <c r="E43" s="19" t="s">
        <v>1016</v>
      </c>
      <c r="F43" s="95">
        <f t="shared" si="0"/>
        <v>8433.5</v>
      </c>
      <c r="G43" s="53">
        <f t="shared" si="1"/>
        <v>50601</v>
      </c>
      <c r="H43" s="53">
        <v>9097</v>
      </c>
      <c r="I43" s="68">
        <v>7770</v>
      </c>
      <c r="K43" s="19" t="s">
        <v>977</v>
      </c>
      <c r="L43" s="134">
        <f t="shared" si="2"/>
        <v>5.25</v>
      </c>
    </row>
    <row r="44" spans="1:12" ht="15" customHeight="1" x14ac:dyDescent="0.15">
      <c r="A44" s="48">
        <v>41</v>
      </c>
      <c r="B44" s="17" t="s">
        <v>183</v>
      </c>
      <c r="C44" s="16" t="s">
        <v>1059</v>
      </c>
      <c r="D44" s="19" t="s">
        <v>578</v>
      </c>
      <c r="E44" s="19" t="s">
        <v>946</v>
      </c>
      <c r="F44" s="95">
        <f t="shared" si="0"/>
        <v>7338.5</v>
      </c>
      <c r="G44" s="53">
        <f t="shared" si="1"/>
        <v>7338.5</v>
      </c>
      <c r="H44" s="53">
        <v>7777</v>
      </c>
      <c r="I44" s="68">
        <v>6900</v>
      </c>
      <c r="K44" s="19" t="s">
        <v>946</v>
      </c>
      <c r="L44" s="134">
        <f t="shared" si="2"/>
        <v>0.25</v>
      </c>
    </row>
    <row r="45" spans="1:12" ht="15" customHeight="1" x14ac:dyDescent="0.15">
      <c r="A45" s="48">
        <v>42</v>
      </c>
      <c r="B45" s="17" t="s">
        <v>184</v>
      </c>
      <c r="C45" s="16" t="s">
        <v>1047</v>
      </c>
      <c r="D45" s="19" t="s">
        <v>578</v>
      </c>
      <c r="E45" s="19" t="s">
        <v>952</v>
      </c>
      <c r="F45" s="95">
        <f t="shared" si="0"/>
        <v>12846.5</v>
      </c>
      <c r="G45" s="53">
        <f t="shared" si="1"/>
        <v>64232.5</v>
      </c>
      <c r="H45" s="53">
        <v>14113</v>
      </c>
      <c r="I45" s="68">
        <v>11580</v>
      </c>
      <c r="K45" s="19" t="s">
        <v>947</v>
      </c>
      <c r="L45" s="134">
        <f t="shared" si="2"/>
        <v>5</v>
      </c>
    </row>
    <row r="46" spans="1:12" ht="15" customHeight="1" x14ac:dyDescent="0.15">
      <c r="A46" s="48">
        <v>43</v>
      </c>
      <c r="B46" s="17" t="s">
        <v>185</v>
      </c>
      <c r="C46" s="16" t="s">
        <v>1048</v>
      </c>
      <c r="D46" s="19" t="s">
        <v>578</v>
      </c>
      <c r="E46" s="19" t="s">
        <v>972</v>
      </c>
      <c r="F46" s="95">
        <f t="shared" si="0"/>
        <v>8451.5</v>
      </c>
      <c r="G46" s="53">
        <f t="shared" si="1"/>
        <v>59160.5</v>
      </c>
      <c r="H46" s="53">
        <v>8943</v>
      </c>
      <c r="I46" s="68">
        <v>7960</v>
      </c>
      <c r="K46" s="19" t="s">
        <v>988</v>
      </c>
      <c r="L46" s="134">
        <f t="shared" si="2"/>
        <v>6.25</v>
      </c>
    </row>
    <row r="47" spans="1:12" ht="15" customHeight="1" x14ac:dyDescent="0.15">
      <c r="A47" s="48">
        <v>44</v>
      </c>
      <c r="B47" s="17" t="s">
        <v>186</v>
      </c>
      <c r="C47" s="16" t="s">
        <v>670</v>
      </c>
      <c r="D47" s="19" t="s">
        <v>578</v>
      </c>
      <c r="E47" s="19" t="s">
        <v>946</v>
      </c>
      <c r="F47" s="95">
        <f t="shared" si="0"/>
        <v>4046.5</v>
      </c>
      <c r="G47" s="53">
        <f t="shared" si="1"/>
        <v>4046.5</v>
      </c>
      <c r="H47" s="53">
        <v>4103</v>
      </c>
      <c r="I47" s="68">
        <v>3990</v>
      </c>
      <c r="K47" s="19" t="s">
        <v>946</v>
      </c>
      <c r="L47" s="134">
        <f t="shared" si="2"/>
        <v>0.25</v>
      </c>
    </row>
    <row r="48" spans="1:12" ht="15" customHeight="1" x14ac:dyDescent="0.15">
      <c r="A48" s="48">
        <v>45</v>
      </c>
      <c r="B48" s="17" t="s">
        <v>187</v>
      </c>
      <c r="C48" s="16" t="s">
        <v>188</v>
      </c>
      <c r="D48" s="19" t="s">
        <v>143</v>
      </c>
      <c r="E48" s="19" t="s">
        <v>947</v>
      </c>
      <c r="F48" s="95">
        <f t="shared" si="0"/>
        <v>13009.5</v>
      </c>
      <c r="G48" s="53">
        <f t="shared" si="1"/>
        <v>260190</v>
      </c>
      <c r="H48" s="53">
        <v>14619</v>
      </c>
      <c r="I48" s="68">
        <v>11400</v>
      </c>
      <c r="K48" s="19" t="s">
        <v>989</v>
      </c>
      <c r="L48" s="134">
        <f t="shared" si="2"/>
        <v>20</v>
      </c>
    </row>
    <row r="49" spans="1:12" ht="15" customHeight="1" x14ac:dyDescent="0.15">
      <c r="A49" s="48">
        <v>46</v>
      </c>
      <c r="B49" s="17" t="s">
        <v>189</v>
      </c>
      <c r="C49" s="16" t="s">
        <v>742</v>
      </c>
      <c r="D49" s="19" t="s">
        <v>134</v>
      </c>
      <c r="E49" s="19" t="s">
        <v>955</v>
      </c>
      <c r="F49" s="95">
        <f t="shared" si="0"/>
        <v>10884</v>
      </c>
      <c r="G49" s="53">
        <f t="shared" si="1"/>
        <v>43536</v>
      </c>
      <c r="H49" s="53">
        <v>14168</v>
      </c>
      <c r="I49" s="68">
        <v>7600</v>
      </c>
      <c r="K49" s="19" t="s">
        <v>990</v>
      </c>
      <c r="L49" s="134">
        <f t="shared" si="2"/>
        <v>3.25</v>
      </c>
    </row>
    <row r="50" spans="1:12" ht="15" customHeight="1" x14ac:dyDescent="0.15">
      <c r="A50" s="48">
        <v>47</v>
      </c>
      <c r="B50" s="17" t="s">
        <v>190</v>
      </c>
      <c r="C50" s="16" t="s">
        <v>593</v>
      </c>
      <c r="D50" s="19" t="s">
        <v>578</v>
      </c>
      <c r="E50" s="19" t="s">
        <v>954</v>
      </c>
      <c r="F50" s="95">
        <f t="shared" si="0"/>
        <v>14926.5</v>
      </c>
      <c r="G50" s="53">
        <f t="shared" si="1"/>
        <v>149265</v>
      </c>
      <c r="H50" s="53">
        <v>15653</v>
      </c>
      <c r="I50" s="68">
        <v>14200</v>
      </c>
      <c r="K50" s="19" t="s">
        <v>991</v>
      </c>
      <c r="L50" s="134">
        <f t="shared" si="2"/>
        <v>10</v>
      </c>
    </row>
    <row r="51" spans="1:12" ht="15" customHeight="1" x14ac:dyDescent="0.15">
      <c r="A51" s="48">
        <v>48</v>
      </c>
      <c r="B51" s="17" t="s">
        <v>671</v>
      </c>
      <c r="C51" s="16" t="s">
        <v>594</v>
      </c>
      <c r="D51" s="19" t="s">
        <v>578</v>
      </c>
      <c r="E51" s="19" t="s">
        <v>955</v>
      </c>
      <c r="F51" s="95">
        <f t="shared" si="0"/>
        <v>7816.5</v>
      </c>
      <c r="G51" s="53">
        <f t="shared" si="1"/>
        <v>31266</v>
      </c>
      <c r="H51" s="53">
        <v>8503</v>
      </c>
      <c r="I51" s="68">
        <v>7130</v>
      </c>
      <c r="K51" s="19" t="s">
        <v>992</v>
      </c>
      <c r="L51" s="134">
        <f t="shared" si="2"/>
        <v>3.75</v>
      </c>
    </row>
    <row r="52" spans="1:12" ht="15" customHeight="1" x14ac:dyDescent="0.15">
      <c r="A52" s="48">
        <v>49</v>
      </c>
      <c r="B52" s="17" t="s">
        <v>907</v>
      </c>
      <c r="C52" s="16" t="s">
        <v>908</v>
      </c>
      <c r="D52" s="19" t="s">
        <v>578</v>
      </c>
      <c r="E52" s="19" t="s">
        <v>946</v>
      </c>
      <c r="F52" s="95">
        <f t="shared" si="0"/>
        <v>8260</v>
      </c>
      <c r="G52" s="53">
        <f t="shared" si="1"/>
        <v>8260</v>
      </c>
      <c r="H52" s="53">
        <v>8730</v>
      </c>
      <c r="I52" s="68">
        <v>7790</v>
      </c>
      <c r="K52" s="19" t="s">
        <v>953</v>
      </c>
      <c r="L52" s="134">
        <f t="shared" si="2"/>
        <v>0.5</v>
      </c>
    </row>
    <row r="53" spans="1:12" ht="15" customHeight="1" x14ac:dyDescent="0.15">
      <c r="A53" s="48">
        <v>50</v>
      </c>
      <c r="B53" s="17" t="s">
        <v>191</v>
      </c>
      <c r="C53" s="16" t="s">
        <v>909</v>
      </c>
      <c r="D53" s="19" t="s">
        <v>578</v>
      </c>
      <c r="E53" s="19" t="s">
        <v>977</v>
      </c>
      <c r="F53" s="95">
        <f t="shared" si="0"/>
        <v>9265</v>
      </c>
      <c r="G53" s="53">
        <f t="shared" si="1"/>
        <v>194565</v>
      </c>
      <c r="H53" s="53">
        <v>9490</v>
      </c>
      <c r="I53" s="68">
        <v>9040</v>
      </c>
      <c r="K53" s="19" t="s">
        <v>993</v>
      </c>
      <c r="L53" s="134">
        <f t="shared" si="2"/>
        <v>20.75</v>
      </c>
    </row>
    <row r="54" spans="1:12" ht="15" customHeight="1" x14ac:dyDescent="0.15">
      <c r="A54" s="48">
        <v>51</v>
      </c>
      <c r="B54" s="17" t="s">
        <v>192</v>
      </c>
      <c r="C54" s="16" t="s">
        <v>631</v>
      </c>
      <c r="D54" s="19" t="s">
        <v>578</v>
      </c>
      <c r="E54" s="19" t="s">
        <v>977</v>
      </c>
      <c r="F54" s="95">
        <f t="shared" si="0"/>
        <v>8193</v>
      </c>
      <c r="G54" s="53">
        <f t="shared" si="1"/>
        <v>172053</v>
      </c>
      <c r="H54" s="53">
        <v>8536</v>
      </c>
      <c r="I54" s="68">
        <v>7850</v>
      </c>
      <c r="K54" s="19" t="s">
        <v>993</v>
      </c>
      <c r="L54" s="134">
        <f t="shared" si="2"/>
        <v>20.75</v>
      </c>
    </row>
    <row r="55" spans="1:12" ht="15" customHeight="1" x14ac:dyDescent="0.15">
      <c r="A55" s="48">
        <v>52</v>
      </c>
      <c r="B55" s="17" t="s">
        <v>193</v>
      </c>
      <c r="C55" s="16" t="s">
        <v>194</v>
      </c>
      <c r="D55" s="19" t="s">
        <v>135</v>
      </c>
      <c r="E55" s="19" t="s">
        <v>952</v>
      </c>
      <c r="F55" s="95">
        <f t="shared" si="0"/>
        <v>13599.5</v>
      </c>
      <c r="G55" s="53">
        <f t="shared" si="1"/>
        <v>67997.5</v>
      </c>
      <c r="H55" s="53">
        <v>15669</v>
      </c>
      <c r="I55" s="68">
        <v>11530</v>
      </c>
      <c r="K55" s="19" t="s">
        <v>947</v>
      </c>
      <c r="L55" s="134">
        <f t="shared" si="2"/>
        <v>5</v>
      </c>
    </row>
    <row r="56" spans="1:12" ht="15" customHeight="1" x14ac:dyDescent="0.15">
      <c r="A56" s="48">
        <v>53</v>
      </c>
      <c r="B56" s="17" t="s">
        <v>910</v>
      </c>
      <c r="C56" s="16" t="s">
        <v>911</v>
      </c>
      <c r="D56" s="19" t="s">
        <v>578</v>
      </c>
      <c r="E56" s="19" t="s">
        <v>946</v>
      </c>
      <c r="F56" s="95">
        <f t="shared" si="0"/>
        <v>11430</v>
      </c>
      <c r="G56" s="53">
        <f t="shared" si="1"/>
        <v>11430</v>
      </c>
      <c r="H56" s="53">
        <v>11460</v>
      </c>
      <c r="I56" s="68">
        <v>11400</v>
      </c>
      <c r="K56" s="19" t="s">
        <v>946</v>
      </c>
      <c r="L56" s="134">
        <f t="shared" si="2"/>
        <v>0.25</v>
      </c>
    </row>
    <row r="57" spans="1:12" ht="15" customHeight="1" x14ac:dyDescent="0.15">
      <c r="A57" s="48">
        <v>54</v>
      </c>
      <c r="B57" s="17" t="s">
        <v>196</v>
      </c>
      <c r="C57" s="16" t="s">
        <v>912</v>
      </c>
      <c r="D57" s="19" t="s">
        <v>578</v>
      </c>
      <c r="E57" s="19" t="s">
        <v>946</v>
      </c>
      <c r="F57" s="95">
        <f t="shared" si="0"/>
        <v>15150</v>
      </c>
      <c r="G57" s="53">
        <f t="shared" si="1"/>
        <v>15150</v>
      </c>
      <c r="H57" s="53">
        <v>16500</v>
      </c>
      <c r="I57" s="68">
        <v>13800</v>
      </c>
      <c r="K57" s="19" t="s">
        <v>946</v>
      </c>
      <c r="L57" s="134">
        <f t="shared" si="2"/>
        <v>0.25</v>
      </c>
    </row>
    <row r="58" spans="1:12" ht="15" customHeight="1" x14ac:dyDescent="0.15">
      <c r="A58" s="48">
        <v>55</v>
      </c>
      <c r="B58" s="17" t="s">
        <v>197</v>
      </c>
      <c r="C58" s="16" t="s">
        <v>898</v>
      </c>
      <c r="D58" s="19" t="s">
        <v>578</v>
      </c>
      <c r="E58" s="19" t="s">
        <v>953</v>
      </c>
      <c r="F58" s="95">
        <f t="shared" si="0"/>
        <v>7687.5</v>
      </c>
      <c r="G58" s="53">
        <f t="shared" si="1"/>
        <v>15375</v>
      </c>
      <c r="H58" s="53">
        <v>8855</v>
      </c>
      <c r="I58" s="68">
        <v>6520</v>
      </c>
      <c r="K58" s="19" t="s">
        <v>972</v>
      </c>
      <c r="L58" s="134">
        <f t="shared" si="2"/>
        <v>1.75</v>
      </c>
    </row>
    <row r="59" spans="1:12" ht="15" customHeight="1" x14ac:dyDescent="0.15">
      <c r="A59" s="48">
        <v>56</v>
      </c>
      <c r="B59" s="17" t="s">
        <v>198</v>
      </c>
      <c r="C59" s="16" t="s">
        <v>897</v>
      </c>
      <c r="D59" s="19" t="s">
        <v>578</v>
      </c>
      <c r="E59" s="19" t="s">
        <v>1016</v>
      </c>
      <c r="F59" s="95">
        <f t="shared" si="0"/>
        <v>12180.5</v>
      </c>
      <c r="G59" s="53">
        <f t="shared" si="1"/>
        <v>73083</v>
      </c>
      <c r="H59" s="53">
        <v>13981</v>
      </c>
      <c r="I59" s="68">
        <v>10380</v>
      </c>
      <c r="K59" s="19" t="s">
        <v>984</v>
      </c>
      <c r="L59" s="134">
        <f t="shared" si="2"/>
        <v>5.75</v>
      </c>
    </row>
    <row r="60" spans="1:12" ht="15" customHeight="1" x14ac:dyDescent="0.15">
      <c r="A60" s="48">
        <v>57</v>
      </c>
      <c r="B60" s="17" t="s">
        <v>199</v>
      </c>
      <c r="C60" s="16" t="s">
        <v>896</v>
      </c>
      <c r="D60" s="19" t="s">
        <v>578</v>
      </c>
      <c r="E60" s="19" t="s">
        <v>955</v>
      </c>
      <c r="F60" s="95">
        <f t="shared" si="0"/>
        <v>15022</v>
      </c>
      <c r="G60" s="53">
        <f t="shared" si="1"/>
        <v>60088</v>
      </c>
      <c r="H60" s="53">
        <v>18744</v>
      </c>
      <c r="I60" s="68">
        <v>11300</v>
      </c>
      <c r="K60" s="19" t="s">
        <v>994</v>
      </c>
      <c r="L60" s="134">
        <f t="shared" si="2"/>
        <v>4</v>
      </c>
    </row>
    <row r="61" spans="1:12" ht="15" customHeight="1" x14ac:dyDescent="0.15">
      <c r="A61" s="48">
        <v>58</v>
      </c>
      <c r="B61" s="17" t="s">
        <v>200</v>
      </c>
      <c r="C61" s="16" t="s">
        <v>895</v>
      </c>
      <c r="D61" s="19" t="s">
        <v>578</v>
      </c>
      <c r="E61" s="19" t="s">
        <v>953</v>
      </c>
      <c r="F61" s="95">
        <f t="shared" si="0"/>
        <v>8082</v>
      </c>
      <c r="G61" s="53">
        <f t="shared" si="1"/>
        <v>16164</v>
      </c>
      <c r="H61" s="53">
        <v>8284</v>
      </c>
      <c r="I61" s="68">
        <v>7880</v>
      </c>
      <c r="K61" s="19" t="s">
        <v>952</v>
      </c>
      <c r="L61" s="134">
        <f t="shared" si="2"/>
        <v>1.25</v>
      </c>
    </row>
    <row r="62" spans="1:12" ht="15" customHeight="1" x14ac:dyDescent="0.15">
      <c r="A62" s="48">
        <v>59</v>
      </c>
      <c r="B62" s="17" t="s">
        <v>201</v>
      </c>
      <c r="C62" s="16" t="s">
        <v>596</v>
      </c>
      <c r="D62" s="19" t="s">
        <v>578</v>
      </c>
      <c r="E62" s="19" t="s">
        <v>974</v>
      </c>
      <c r="F62" s="95">
        <f t="shared" si="0"/>
        <v>8621.5</v>
      </c>
      <c r="G62" s="53">
        <f t="shared" si="1"/>
        <v>77593.5</v>
      </c>
      <c r="H62" s="53">
        <v>9343</v>
      </c>
      <c r="I62" s="68">
        <v>7900</v>
      </c>
      <c r="K62" s="19" t="s">
        <v>976</v>
      </c>
      <c r="L62" s="134">
        <f t="shared" si="2"/>
        <v>9</v>
      </c>
    </row>
    <row r="63" spans="1:12" ht="15" customHeight="1" x14ac:dyDescent="0.15">
      <c r="A63" s="48">
        <v>60</v>
      </c>
      <c r="B63" s="17" t="s">
        <v>202</v>
      </c>
      <c r="C63" s="16" t="s">
        <v>597</v>
      </c>
      <c r="D63" s="19" t="s">
        <v>578</v>
      </c>
      <c r="E63" s="19" t="s">
        <v>946</v>
      </c>
      <c r="F63" s="95">
        <f t="shared" si="0"/>
        <v>7948.5</v>
      </c>
      <c r="G63" s="53">
        <f t="shared" si="1"/>
        <v>7948.5</v>
      </c>
      <c r="H63" s="53">
        <v>9097</v>
      </c>
      <c r="I63" s="68">
        <v>6800</v>
      </c>
      <c r="K63" s="19" t="s">
        <v>955</v>
      </c>
      <c r="L63" s="134">
        <f t="shared" si="2"/>
        <v>1</v>
      </c>
    </row>
    <row r="64" spans="1:12" ht="15" customHeight="1" x14ac:dyDescent="0.15">
      <c r="A64" s="48">
        <v>61</v>
      </c>
      <c r="B64" s="17" t="s">
        <v>203</v>
      </c>
      <c r="C64" s="16" t="s">
        <v>672</v>
      </c>
      <c r="D64" s="19" t="s">
        <v>578</v>
      </c>
      <c r="E64" s="19" t="s">
        <v>946</v>
      </c>
      <c r="F64" s="95">
        <f t="shared" si="0"/>
        <v>5885.5</v>
      </c>
      <c r="G64" s="53">
        <f t="shared" si="1"/>
        <v>5885.5</v>
      </c>
      <c r="H64" s="53">
        <v>6391</v>
      </c>
      <c r="I64" s="68">
        <v>5380</v>
      </c>
      <c r="K64" s="19" t="s">
        <v>946</v>
      </c>
      <c r="L64" s="134">
        <f t="shared" si="2"/>
        <v>0.25</v>
      </c>
    </row>
    <row r="65" spans="1:12" ht="15" customHeight="1" x14ac:dyDescent="0.15">
      <c r="A65" s="48">
        <v>62</v>
      </c>
      <c r="B65" s="17" t="s">
        <v>204</v>
      </c>
      <c r="C65" s="16" t="s">
        <v>810</v>
      </c>
      <c r="D65" s="19" t="s">
        <v>135</v>
      </c>
      <c r="E65" s="19" t="s">
        <v>946</v>
      </c>
      <c r="F65" s="95">
        <f t="shared" si="0"/>
        <v>12605.5</v>
      </c>
      <c r="G65" s="53">
        <f t="shared" si="1"/>
        <v>12605.5</v>
      </c>
      <c r="H65" s="53">
        <v>13321</v>
      </c>
      <c r="I65" s="68">
        <v>11890</v>
      </c>
      <c r="K65" s="19" t="s">
        <v>946</v>
      </c>
      <c r="L65" s="134">
        <f t="shared" si="2"/>
        <v>0.25</v>
      </c>
    </row>
    <row r="66" spans="1:12" ht="15" customHeight="1" x14ac:dyDescent="0.15">
      <c r="A66" s="48">
        <v>63</v>
      </c>
      <c r="B66" s="17" t="s">
        <v>205</v>
      </c>
      <c r="C66" s="16" t="s">
        <v>206</v>
      </c>
      <c r="D66" s="19" t="s">
        <v>119</v>
      </c>
      <c r="E66" s="19" t="s">
        <v>979</v>
      </c>
      <c r="F66" s="95">
        <f t="shared" si="0"/>
        <v>3020.5</v>
      </c>
      <c r="G66" s="53">
        <f t="shared" si="1"/>
        <v>24164</v>
      </c>
      <c r="H66" s="53">
        <v>3421</v>
      </c>
      <c r="I66" s="68">
        <v>2620</v>
      </c>
      <c r="K66" s="19" t="s">
        <v>995</v>
      </c>
      <c r="L66" s="134">
        <f t="shared" si="2"/>
        <v>7.25</v>
      </c>
    </row>
    <row r="67" spans="1:12" ht="15" customHeight="1" x14ac:dyDescent="0.15">
      <c r="A67" s="48">
        <v>64</v>
      </c>
      <c r="B67" s="17" t="s">
        <v>207</v>
      </c>
      <c r="C67" s="16" t="s">
        <v>208</v>
      </c>
      <c r="D67" s="19" t="s">
        <v>14</v>
      </c>
      <c r="E67" s="19" t="s">
        <v>946</v>
      </c>
      <c r="F67" s="95">
        <f t="shared" si="0"/>
        <v>9226.5</v>
      </c>
      <c r="G67" s="53">
        <f t="shared" si="1"/>
        <v>9226.5</v>
      </c>
      <c r="H67" s="53">
        <v>9493</v>
      </c>
      <c r="I67" s="68">
        <v>8960</v>
      </c>
      <c r="K67" s="19" t="s">
        <v>946</v>
      </c>
      <c r="L67" s="134">
        <f t="shared" si="2"/>
        <v>0.25</v>
      </c>
    </row>
    <row r="68" spans="1:12" ht="15" customHeight="1" x14ac:dyDescent="0.15">
      <c r="A68" s="48">
        <v>65</v>
      </c>
      <c r="B68" s="17" t="s">
        <v>209</v>
      </c>
      <c r="C68" s="16" t="s">
        <v>210</v>
      </c>
      <c r="D68" s="19" t="s">
        <v>87</v>
      </c>
      <c r="E68" s="19" t="s">
        <v>946</v>
      </c>
      <c r="F68" s="95">
        <f t="shared" ref="F68:F126" si="3">(H68+I68)/2</f>
        <v>68832</v>
      </c>
      <c r="G68" s="53">
        <f t="shared" si="1"/>
        <v>68832</v>
      </c>
      <c r="H68" s="53">
        <v>76384</v>
      </c>
      <c r="I68" s="68">
        <v>61280</v>
      </c>
      <c r="K68" s="19" t="s">
        <v>946</v>
      </c>
      <c r="L68" s="134">
        <f t="shared" si="2"/>
        <v>0.25</v>
      </c>
    </row>
    <row r="69" spans="1:12" ht="15" customHeight="1" x14ac:dyDescent="0.15">
      <c r="A69" s="48">
        <v>66</v>
      </c>
      <c r="B69" s="17" t="s">
        <v>211</v>
      </c>
      <c r="C69" s="16" t="s">
        <v>212</v>
      </c>
      <c r="D69" s="19" t="s">
        <v>213</v>
      </c>
      <c r="E69" s="19" t="s">
        <v>946</v>
      </c>
      <c r="F69" s="95">
        <f t="shared" si="3"/>
        <v>32016.5</v>
      </c>
      <c r="G69" s="53">
        <f t="shared" ref="G69:G127" si="4">E69*F69</f>
        <v>32016.5</v>
      </c>
      <c r="H69" s="53">
        <v>35233</v>
      </c>
      <c r="I69" s="68">
        <v>28800</v>
      </c>
      <c r="K69" s="19" t="s">
        <v>944</v>
      </c>
      <c r="L69" s="134">
        <f t="shared" ref="L69:L132" si="5">K69/4</f>
        <v>0.75</v>
      </c>
    </row>
    <row r="70" spans="1:12" ht="15" customHeight="1" x14ac:dyDescent="0.15">
      <c r="A70" s="48">
        <v>67</v>
      </c>
      <c r="B70" s="17" t="s">
        <v>214</v>
      </c>
      <c r="C70" s="16" t="s">
        <v>598</v>
      </c>
      <c r="D70" s="19" t="s">
        <v>578</v>
      </c>
      <c r="E70" s="19" t="s">
        <v>946</v>
      </c>
      <c r="F70" s="95">
        <f t="shared" si="3"/>
        <v>8060</v>
      </c>
      <c r="G70" s="53">
        <f t="shared" si="4"/>
        <v>8060</v>
      </c>
      <c r="H70" s="53">
        <v>8560</v>
      </c>
      <c r="I70" s="68">
        <v>7560</v>
      </c>
      <c r="K70" s="19" t="s">
        <v>946</v>
      </c>
      <c r="L70" s="134">
        <f t="shared" si="5"/>
        <v>0.25</v>
      </c>
    </row>
    <row r="71" spans="1:12" ht="15" customHeight="1" x14ac:dyDescent="0.15">
      <c r="A71" s="48">
        <v>68</v>
      </c>
      <c r="B71" s="17" t="s">
        <v>444</v>
      </c>
      <c r="C71" s="16" t="s">
        <v>599</v>
      </c>
      <c r="D71" s="19" t="s">
        <v>578</v>
      </c>
      <c r="E71" s="19" t="s">
        <v>952</v>
      </c>
      <c r="F71" s="95">
        <f t="shared" si="3"/>
        <v>7415</v>
      </c>
      <c r="G71" s="53">
        <f t="shared" si="4"/>
        <v>37075</v>
      </c>
      <c r="H71" s="53">
        <v>7870</v>
      </c>
      <c r="I71" s="68">
        <v>6960</v>
      </c>
      <c r="K71" s="19" t="s">
        <v>945</v>
      </c>
      <c r="L71" s="134">
        <f t="shared" si="5"/>
        <v>4.75</v>
      </c>
    </row>
    <row r="72" spans="1:12" ht="15" customHeight="1" x14ac:dyDescent="0.15">
      <c r="A72" s="48">
        <v>69</v>
      </c>
      <c r="B72" s="17" t="s">
        <v>445</v>
      </c>
      <c r="C72" s="16" t="s">
        <v>598</v>
      </c>
      <c r="D72" s="19" t="s">
        <v>578</v>
      </c>
      <c r="E72" s="19" t="s">
        <v>946</v>
      </c>
      <c r="F72" s="95">
        <f t="shared" si="3"/>
        <v>8078</v>
      </c>
      <c r="G72" s="53">
        <f t="shared" si="4"/>
        <v>8078</v>
      </c>
      <c r="H72" s="53">
        <v>8786</v>
      </c>
      <c r="I72" s="68">
        <v>7370</v>
      </c>
      <c r="K72" s="19" t="s">
        <v>955</v>
      </c>
      <c r="L72" s="134">
        <f t="shared" si="5"/>
        <v>1</v>
      </c>
    </row>
    <row r="73" spans="1:12" ht="15" customHeight="1" x14ac:dyDescent="0.15">
      <c r="A73" s="48">
        <v>70</v>
      </c>
      <c r="B73" s="17" t="s">
        <v>446</v>
      </c>
      <c r="C73" s="16" t="s">
        <v>600</v>
      </c>
      <c r="D73" s="19" t="s">
        <v>578</v>
      </c>
      <c r="E73" s="19" t="s">
        <v>955</v>
      </c>
      <c r="F73" s="95">
        <f t="shared" si="3"/>
        <v>6264.5</v>
      </c>
      <c r="G73" s="53">
        <f t="shared" si="4"/>
        <v>25058</v>
      </c>
      <c r="H73" s="53">
        <v>6039</v>
      </c>
      <c r="I73" s="68">
        <v>6490</v>
      </c>
      <c r="K73" s="19" t="s">
        <v>992</v>
      </c>
      <c r="L73" s="134">
        <f t="shared" si="5"/>
        <v>3.75</v>
      </c>
    </row>
    <row r="74" spans="1:12" ht="15" customHeight="1" x14ac:dyDescent="0.15">
      <c r="A74" s="48">
        <v>71</v>
      </c>
      <c r="B74" s="17" t="s">
        <v>446</v>
      </c>
      <c r="C74" s="16" t="s">
        <v>447</v>
      </c>
      <c r="D74" s="19" t="s">
        <v>14</v>
      </c>
      <c r="E74" s="19" t="s">
        <v>944</v>
      </c>
      <c r="F74" s="95">
        <f t="shared" si="3"/>
        <v>6853.5</v>
      </c>
      <c r="G74" s="53">
        <f t="shared" si="4"/>
        <v>20560.5</v>
      </c>
      <c r="H74" s="53">
        <v>7007</v>
      </c>
      <c r="I74" s="68">
        <v>6700</v>
      </c>
      <c r="K74" s="19" t="s">
        <v>997</v>
      </c>
      <c r="L74" s="134">
        <f t="shared" si="5"/>
        <v>3</v>
      </c>
    </row>
    <row r="75" spans="1:12" ht="15" customHeight="1" x14ac:dyDescent="0.15">
      <c r="A75" s="48">
        <v>72</v>
      </c>
      <c r="B75" s="17" t="s">
        <v>448</v>
      </c>
      <c r="C75" s="16" t="s">
        <v>600</v>
      </c>
      <c r="D75" s="19" t="s">
        <v>578</v>
      </c>
      <c r="E75" s="19" t="s">
        <v>946</v>
      </c>
      <c r="F75" s="95">
        <f t="shared" si="3"/>
        <v>6524.5</v>
      </c>
      <c r="G75" s="53">
        <f t="shared" si="4"/>
        <v>6524.5</v>
      </c>
      <c r="H75" s="53">
        <v>6369</v>
      </c>
      <c r="I75" s="68">
        <v>6680</v>
      </c>
      <c r="K75" s="19" t="s">
        <v>946</v>
      </c>
      <c r="L75" s="134">
        <f t="shared" si="5"/>
        <v>0.25</v>
      </c>
    </row>
    <row r="76" spans="1:12" ht="15" customHeight="1" x14ac:dyDescent="0.15">
      <c r="A76" s="48">
        <v>73</v>
      </c>
      <c r="B76" s="17" t="s">
        <v>448</v>
      </c>
      <c r="C76" s="16" t="s">
        <v>447</v>
      </c>
      <c r="D76" s="19" t="s">
        <v>578</v>
      </c>
      <c r="E76" s="19" t="s">
        <v>946</v>
      </c>
      <c r="F76" s="95">
        <f t="shared" si="3"/>
        <v>6696</v>
      </c>
      <c r="G76" s="53">
        <f t="shared" si="4"/>
        <v>6696</v>
      </c>
      <c r="H76" s="53">
        <v>7392</v>
      </c>
      <c r="I76" s="68">
        <v>6000</v>
      </c>
      <c r="K76" s="19" t="s">
        <v>946</v>
      </c>
      <c r="L76" s="134">
        <f t="shared" si="5"/>
        <v>0.25</v>
      </c>
    </row>
    <row r="77" spans="1:12" ht="15" customHeight="1" x14ac:dyDescent="0.15">
      <c r="A77" s="48">
        <v>74</v>
      </c>
      <c r="B77" s="17" t="s">
        <v>705</v>
      </c>
      <c r="C77" s="16" t="s">
        <v>706</v>
      </c>
      <c r="D77" s="19" t="s">
        <v>578</v>
      </c>
      <c r="E77" s="19" t="s">
        <v>946</v>
      </c>
      <c r="F77" s="95">
        <f t="shared" si="3"/>
        <v>5594.5</v>
      </c>
      <c r="G77" s="53">
        <f t="shared" si="4"/>
        <v>5594.5</v>
      </c>
      <c r="H77" s="53">
        <v>5819</v>
      </c>
      <c r="I77" s="68">
        <v>5370</v>
      </c>
      <c r="K77" s="19" t="s">
        <v>946</v>
      </c>
      <c r="L77" s="134">
        <f t="shared" si="5"/>
        <v>0.25</v>
      </c>
    </row>
    <row r="78" spans="1:12" ht="15" customHeight="1" x14ac:dyDescent="0.15">
      <c r="A78" s="48">
        <v>75</v>
      </c>
      <c r="B78" s="17" t="s">
        <v>449</v>
      </c>
      <c r="C78" s="16" t="s">
        <v>707</v>
      </c>
      <c r="D78" s="19" t="s">
        <v>578</v>
      </c>
      <c r="E78" s="19" t="s">
        <v>954</v>
      </c>
      <c r="F78" s="95">
        <f t="shared" si="3"/>
        <v>2340</v>
      </c>
      <c r="G78" s="53">
        <f t="shared" si="4"/>
        <v>23400</v>
      </c>
      <c r="H78" s="53">
        <v>2390</v>
      </c>
      <c r="I78" s="68">
        <v>2290</v>
      </c>
      <c r="K78" s="19" t="s">
        <v>991</v>
      </c>
      <c r="L78" s="134">
        <f t="shared" si="5"/>
        <v>10</v>
      </c>
    </row>
    <row r="79" spans="1:12" ht="15" customHeight="1" x14ac:dyDescent="0.15">
      <c r="A79" s="48">
        <v>76</v>
      </c>
      <c r="B79" s="17" t="s">
        <v>450</v>
      </c>
      <c r="C79" s="16" t="s">
        <v>708</v>
      </c>
      <c r="D79" s="19" t="s">
        <v>578</v>
      </c>
      <c r="E79" s="19" t="s">
        <v>955</v>
      </c>
      <c r="F79" s="95">
        <f t="shared" si="3"/>
        <v>2505</v>
      </c>
      <c r="G79" s="53">
        <f t="shared" si="4"/>
        <v>10020</v>
      </c>
      <c r="H79" s="53">
        <v>2390</v>
      </c>
      <c r="I79" s="68">
        <v>2620</v>
      </c>
      <c r="K79" s="19" t="s">
        <v>992</v>
      </c>
      <c r="L79" s="134">
        <f t="shared" si="5"/>
        <v>3.75</v>
      </c>
    </row>
    <row r="80" spans="1:12" ht="15" customHeight="1" x14ac:dyDescent="0.15">
      <c r="A80" s="48">
        <v>77</v>
      </c>
      <c r="B80" s="17" t="s">
        <v>451</v>
      </c>
      <c r="C80" s="16" t="s">
        <v>137</v>
      </c>
      <c r="D80" s="19" t="s">
        <v>134</v>
      </c>
      <c r="E80" s="19" t="s">
        <v>990</v>
      </c>
      <c r="F80" s="95">
        <f t="shared" si="3"/>
        <v>2565</v>
      </c>
      <c r="G80" s="53">
        <f t="shared" si="4"/>
        <v>33345</v>
      </c>
      <c r="H80" s="53">
        <v>1600</v>
      </c>
      <c r="I80" s="68">
        <v>3530</v>
      </c>
      <c r="K80" s="19" t="s">
        <v>998</v>
      </c>
      <c r="L80" s="134">
        <f t="shared" si="5"/>
        <v>12.25</v>
      </c>
    </row>
    <row r="81" spans="1:12" ht="15" customHeight="1" x14ac:dyDescent="0.15">
      <c r="A81" s="48">
        <v>78</v>
      </c>
      <c r="B81" s="17" t="s">
        <v>452</v>
      </c>
      <c r="C81" s="16" t="s">
        <v>673</v>
      </c>
      <c r="D81" s="19" t="s">
        <v>14</v>
      </c>
      <c r="E81" s="19" t="s">
        <v>1155</v>
      </c>
      <c r="F81" s="95">
        <f t="shared" si="3"/>
        <v>475</v>
      </c>
      <c r="G81" s="53">
        <f t="shared" si="4"/>
        <v>84075</v>
      </c>
      <c r="H81" s="53">
        <v>330</v>
      </c>
      <c r="I81" s="68">
        <v>620</v>
      </c>
      <c r="K81" s="19" t="s">
        <v>999</v>
      </c>
      <c r="L81" s="134">
        <f t="shared" si="5"/>
        <v>176.25</v>
      </c>
    </row>
    <row r="82" spans="1:12" ht="15" customHeight="1" x14ac:dyDescent="0.15">
      <c r="A82" s="48">
        <v>79</v>
      </c>
      <c r="B82" s="17" t="s">
        <v>453</v>
      </c>
      <c r="C82" s="16" t="s">
        <v>454</v>
      </c>
      <c r="D82" s="19" t="s">
        <v>134</v>
      </c>
      <c r="E82" s="19" t="s">
        <v>1033</v>
      </c>
      <c r="F82" s="95">
        <f t="shared" si="3"/>
        <v>6265</v>
      </c>
      <c r="G82" s="53">
        <f t="shared" si="4"/>
        <v>231805</v>
      </c>
      <c r="H82" s="53">
        <v>6560</v>
      </c>
      <c r="I82" s="68">
        <v>5970</v>
      </c>
      <c r="K82" s="19" t="s">
        <v>1000</v>
      </c>
      <c r="L82" s="134">
        <f t="shared" si="5"/>
        <v>37</v>
      </c>
    </row>
    <row r="83" spans="1:12" ht="15" customHeight="1" x14ac:dyDescent="0.15">
      <c r="A83" s="48">
        <v>80</v>
      </c>
      <c r="B83" s="17" t="s">
        <v>453</v>
      </c>
      <c r="C83" s="16" t="s">
        <v>455</v>
      </c>
      <c r="D83" s="19" t="s">
        <v>14</v>
      </c>
      <c r="E83" s="19" t="s">
        <v>1011</v>
      </c>
      <c r="F83" s="95">
        <f t="shared" si="3"/>
        <v>6140</v>
      </c>
      <c r="G83" s="53">
        <f t="shared" si="4"/>
        <v>85960</v>
      </c>
      <c r="H83" s="53">
        <v>6400</v>
      </c>
      <c r="I83" s="68">
        <v>5880</v>
      </c>
      <c r="K83" s="19" t="s">
        <v>975</v>
      </c>
      <c r="L83" s="134">
        <f t="shared" si="5"/>
        <v>13.75</v>
      </c>
    </row>
    <row r="84" spans="1:12" ht="15" customHeight="1" x14ac:dyDescent="0.15">
      <c r="A84" s="48">
        <v>81</v>
      </c>
      <c r="B84" s="17" t="s">
        <v>215</v>
      </c>
      <c r="C84" s="16" t="s">
        <v>216</v>
      </c>
      <c r="D84" s="19" t="s">
        <v>14</v>
      </c>
      <c r="E84" s="19" t="s">
        <v>952</v>
      </c>
      <c r="F84" s="95">
        <f t="shared" si="3"/>
        <v>8428.5</v>
      </c>
      <c r="G84" s="53">
        <f t="shared" si="4"/>
        <v>42142.5</v>
      </c>
      <c r="H84" s="53">
        <v>9867</v>
      </c>
      <c r="I84" s="68">
        <v>6990</v>
      </c>
      <c r="K84" s="19" t="s">
        <v>945</v>
      </c>
      <c r="L84" s="134">
        <f t="shared" si="5"/>
        <v>4.75</v>
      </c>
    </row>
    <row r="85" spans="1:12" ht="15" customHeight="1" x14ac:dyDescent="0.15">
      <c r="A85" s="48">
        <v>82</v>
      </c>
      <c r="B85" s="57" t="s">
        <v>217</v>
      </c>
      <c r="C85" s="16" t="s">
        <v>778</v>
      </c>
      <c r="D85" s="19" t="s">
        <v>14</v>
      </c>
      <c r="E85" s="19" t="s">
        <v>946</v>
      </c>
      <c r="F85" s="95">
        <f t="shared" si="3"/>
        <v>10720</v>
      </c>
      <c r="G85" s="53">
        <f t="shared" si="4"/>
        <v>10720</v>
      </c>
      <c r="H85" s="53">
        <v>11440</v>
      </c>
      <c r="I85" s="68">
        <v>10000</v>
      </c>
      <c r="K85" s="19" t="s">
        <v>955</v>
      </c>
      <c r="L85" s="134">
        <f t="shared" si="5"/>
        <v>1</v>
      </c>
    </row>
    <row r="86" spans="1:12" ht="15" customHeight="1" x14ac:dyDescent="0.15">
      <c r="A86" s="48">
        <v>83</v>
      </c>
      <c r="B86" s="17" t="s">
        <v>218</v>
      </c>
      <c r="C86" s="16" t="s">
        <v>779</v>
      </c>
      <c r="D86" s="19" t="s">
        <v>578</v>
      </c>
      <c r="E86" s="19" t="s">
        <v>946</v>
      </c>
      <c r="F86" s="95">
        <f t="shared" si="3"/>
        <v>9506.5</v>
      </c>
      <c r="G86" s="53">
        <f t="shared" si="4"/>
        <v>9506.5</v>
      </c>
      <c r="H86" s="53">
        <v>10263</v>
      </c>
      <c r="I86" s="68">
        <v>8750</v>
      </c>
      <c r="K86" s="19" t="s">
        <v>944</v>
      </c>
      <c r="L86" s="134">
        <f t="shared" si="5"/>
        <v>0.75</v>
      </c>
    </row>
    <row r="87" spans="1:12" ht="15" customHeight="1" x14ac:dyDescent="0.15">
      <c r="A87" s="48">
        <v>84</v>
      </c>
      <c r="B87" s="17" t="s">
        <v>219</v>
      </c>
      <c r="C87" s="16" t="s">
        <v>780</v>
      </c>
      <c r="D87" s="19" t="s">
        <v>14</v>
      </c>
      <c r="E87" s="19" t="s">
        <v>944</v>
      </c>
      <c r="F87" s="95">
        <f t="shared" si="3"/>
        <v>8368.5</v>
      </c>
      <c r="G87" s="53">
        <f t="shared" si="4"/>
        <v>25105.5</v>
      </c>
      <c r="H87" s="53">
        <v>9537</v>
      </c>
      <c r="I87" s="68">
        <v>7200</v>
      </c>
      <c r="K87" s="19" t="s">
        <v>1001</v>
      </c>
      <c r="L87" s="134">
        <f t="shared" si="5"/>
        <v>2.75</v>
      </c>
    </row>
    <row r="88" spans="1:12" ht="15" customHeight="1" x14ac:dyDescent="0.15">
      <c r="A88" s="48">
        <v>85</v>
      </c>
      <c r="B88" s="17" t="s">
        <v>215</v>
      </c>
      <c r="C88" s="16" t="s">
        <v>781</v>
      </c>
      <c r="D88" s="19" t="s">
        <v>578</v>
      </c>
      <c r="E88" s="19" t="s">
        <v>952</v>
      </c>
      <c r="F88" s="95">
        <f t="shared" si="3"/>
        <v>8428.5</v>
      </c>
      <c r="G88" s="53">
        <f t="shared" si="4"/>
        <v>42142.5</v>
      </c>
      <c r="H88" s="53">
        <v>9867</v>
      </c>
      <c r="I88" s="68">
        <v>6990</v>
      </c>
      <c r="K88" s="19" t="s">
        <v>945</v>
      </c>
      <c r="L88" s="134">
        <f t="shared" si="5"/>
        <v>4.75</v>
      </c>
    </row>
    <row r="89" spans="1:12" ht="15" customHeight="1" x14ac:dyDescent="0.15">
      <c r="A89" s="48">
        <v>86</v>
      </c>
      <c r="B89" s="17" t="s">
        <v>221</v>
      </c>
      <c r="C89" s="16" t="s">
        <v>782</v>
      </c>
      <c r="D89" s="19" t="s">
        <v>578</v>
      </c>
      <c r="E89" s="19" t="s">
        <v>953</v>
      </c>
      <c r="F89" s="95">
        <f t="shared" si="3"/>
        <v>12961.5</v>
      </c>
      <c r="G89" s="53">
        <f t="shared" si="4"/>
        <v>25923</v>
      </c>
      <c r="H89" s="53">
        <v>15323</v>
      </c>
      <c r="I89" s="68">
        <v>10600</v>
      </c>
      <c r="K89" s="19" t="s">
        <v>972</v>
      </c>
      <c r="L89" s="134">
        <f t="shared" si="5"/>
        <v>1.75</v>
      </c>
    </row>
    <row r="90" spans="1:12" ht="15" customHeight="1" x14ac:dyDescent="0.15">
      <c r="A90" s="48">
        <v>87</v>
      </c>
      <c r="B90" s="17" t="s">
        <v>222</v>
      </c>
      <c r="C90" s="16" t="s">
        <v>779</v>
      </c>
      <c r="D90" s="19" t="s">
        <v>578</v>
      </c>
      <c r="E90" s="19" t="s">
        <v>946</v>
      </c>
      <c r="F90" s="95">
        <f t="shared" si="3"/>
        <v>11022</v>
      </c>
      <c r="G90" s="53">
        <f t="shared" si="4"/>
        <v>11022</v>
      </c>
      <c r="H90" s="53">
        <v>13244</v>
      </c>
      <c r="I90" s="68">
        <v>8800</v>
      </c>
      <c r="K90" s="19" t="s">
        <v>946</v>
      </c>
      <c r="L90" s="134">
        <f t="shared" si="5"/>
        <v>0.25</v>
      </c>
    </row>
    <row r="91" spans="1:12" ht="15" customHeight="1" x14ac:dyDescent="0.15">
      <c r="A91" s="48">
        <v>88</v>
      </c>
      <c r="B91" s="17" t="s">
        <v>223</v>
      </c>
      <c r="C91" s="16" t="s">
        <v>220</v>
      </c>
      <c r="D91" s="19" t="s">
        <v>14</v>
      </c>
      <c r="E91" s="19" t="s">
        <v>953</v>
      </c>
      <c r="F91" s="95">
        <f t="shared" si="3"/>
        <v>8106.5</v>
      </c>
      <c r="G91" s="53">
        <f t="shared" si="4"/>
        <v>16213</v>
      </c>
      <c r="H91" s="53">
        <v>9933</v>
      </c>
      <c r="I91" s="68">
        <v>6280</v>
      </c>
      <c r="K91" s="19" t="s">
        <v>972</v>
      </c>
      <c r="L91" s="134">
        <f t="shared" si="5"/>
        <v>1.75</v>
      </c>
    </row>
    <row r="92" spans="1:12" ht="15" customHeight="1" x14ac:dyDescent="0.15">
      <c r="A92" s="48">
        <v>89</v>
      </c>
      <c r="B92" s="17" t="s">
        <v>224</v>
      </c>
      <c r="C92" s="16" t="s">
        <v>225</v>
      </c>
      <c r="D92" s="19" t="s">
        <v>134</v>
      </c>
      <c r="E92" s="19" t="s">
        <v>955</v>
      </c>
      <c r="F92" s="95">
        <f t="shared" si="3"/>
        <v>40238.5</v>
      </c>
      <c r="G92" s="53">
        <f t="shared" si="4"/>
        <v>160954</v>
      </c>
      <c r="H92" s="53">
        <v>36377</v>
      </c>
      <c r="I92" s="68">
        <v>44100</v>
      </c>
      <c r="K92" s="19" t="s">
        <v>994</v>
      </c>
      <c r="L92" s="134">
        <f t="shared" si="5"/>
        <v>4</v>
      </c>
    </row>
    <row r="93" spans="1:12" ht="15" customHeight="1" x14ac:dyDescent="0.15">
      <c r="A93" s="48">
        <v>90</v>
      </c>
      <c r="B93" s="17" t="s">
        <v>226</v>
      </c>
      <c r="C93" s="16" t="s">
        <v>376</v>
      </c>
      <c r="D93" s="19" t="s">
        <v>9</v>
      </c>
      <c r="E93" s="19" t="s">
        <v>944</v>
      </c>
      <c r="F93" s="95">
        <f t="shared" si="3"/>
        <v>8223</v>
      </c>
      <c r="G93" s="53">
        <f t="shared" si="4"/>
        <v>24669</v>
      </c>
      <c r="H93" s="53">
        <v>7656</v>
      </c>
      <c r="I93" s="68">
        <v>8790</v>
      </c>
      <c r="K93" s="19" t="s">
        <v>954</v>
      </c>
      <c r="L93" s="134">
        <f t="shared" si="5"/>
        <v>2.5</v>
      </c>
    </row>
    <row r="94" spans="1:12" ht="15" customHeight="1" x14ac:dyDescent="0.15">
      <c r="A94" s="48">
        <v>91</v>
      </c>
      <c r="B94" s="17" t="s">
        <v>228</v>
      </c>
      <c r="C94" s="16" t="s">
        <v>376</v>
      </c>
      <c r="D94" s="19" t="s">
        <v>119</v>
      </c>
      <c r="E94" s="19" t="s">
        <v>946</v>
      </c>
      <c r="F94" s="95">
        <f t="shared" si="3"/>
        <v>7642</v>
      </c>
      <c r="G94" s="53">
        <f t="shared" si="4"/>
        <v>7642</v>
      </c>
      <c r="H94" s="53">
        <v>7964</v>
      </c>
      <c r="I94" s="68">
        <v>7320</v>
      </c>
      <c r="K94" s="19" t="s">
        <v>944</v>
      </c>
      <c r="L94" s="134">
        <f t="shared" si="5"/>
        <v>0.75</v>
      </c>
    </row>
    <row r="95" spans="1:12" ht="15" customHeight="1" x14ac:dyDescent="0.15">
      <c r="A95" s="48">
        <v>92</v>
      </c>
      <c r="B95" s="17" t="s">
        <v>760</v>
      </c>
      <c r="C95" s="16" t="s">
        <v>913</v>
      </c>
      <c r="D95" s="19" t="s">
        <v>674</v>
      </c>
      <c r="E95" s="19" t="s">
        <v>946</v>
      </c>
      <c r="F95" s="95">
        <f t="shared" si="3"/>
        <v>4350</v>
      </c>
      <c r="G95" s="53">
        <f t="shared" si="4"/>
        <v>4350</v>
      </c>
      <c r="H95" s="53">
        <v>5060</v>
      </c>
      <c r="I95" s="68">
        <v>3640</v>
      </c>
      <c r="K95" s="19" t="s">
        <v>946</v>
      </c>
      <c r="L95" s="134">
        <f t="shared" si="5"/>
        <v>0.25</v>
      </c>
    </row>
    <row r="96" spans="1:12" ht="15" customHeight="1" x14ac:dyDescent="0.15">
      <c r="A96" s="48">
        <v>93</v>
      </c>
      <c r="B96" s="17" t="s">
        <v>229</v>
      </c>
      <c r="C96" s="16" t="s">
        <v>601</v>
      </c>
      <c r="D96" s="19" t="s">
        <v>1003</v>
      </c>
      <c r="E96" s="19" t="s">
        <v>978</v>
      </c>
      <c r="F96" s="95">
        <f t="shared" si="3"/>
        <v>2238.5</v>
      </c>
      <c r="G96" s="53">
        <f t="shared" si="4"/>
        <v>67155</v>
      </c>
      <c r="H96" s="53">
        <v>2497</v>
      </c>
      <c r="I96" s="68">
        <v>1980</v>
      </c>
      <c r="K96" s="19" t="s">
        <v>1004</v>
      </c>
      <c r="L96" s="134">
        <f t="shared" si="5"/>
        <v>29.25</v>
      </c>
    </row>
    <row r="97" spans="1:12" ht="15" customHeight="1" x14ac:dyDescent="0.15">
      <c r="A97" s="48">
        <v>94</v>
      </c>
      <c r="B97" s="17" t="s">
        <v>230</v>
      </c>
      <c r="C97" s="16" t="s">
        <v>103</v>
      </c>
      <c r="D97" s="19" t="s">
        <v>578</v>
      </c>
      <c r="E97" s="19" t="s">
        <v>946</v>
      </c>
      <c r="F97" s="95">
        <f t="shared" si="3"/>
        <v>2250</v>
      </c>
      <c r="G97" s="53">
        <f t="shared" si="4"/>
        <v>2250</v>
      </c>
      <c r="H97" s="53">
        <v>2200</v>
      </c>
      <c r="I97" s="68">
        <v>2300</v>
      </c>
      <c r="K97" s="19" t="s">
        <v>944</v>
      </c>
      <c r="L97" s="134">
        <f t="shared" si="5"/>
        <v>0.75</v>
      </c>
    </row>
    <row r="98" spans="1:12" ht="15" customHeight="1" x14ac:dyDescent="0.15">
      <c r="A98" s="48">
        <v>95</v>
      </c>
      <c r="B98" s="17" t="s">
        <v>231</v>
      </c>
      <c r="C98" s="16" t="s">
        <v>602</v>
      </c>
      <c r="D98" s="19" t="s">
        <v>578</v>
      </c>
      <c r="E98" s="19" t="s">
        <v>974</v>
      </c>
      <c r="F98" s="95">
        <f t="shared" si="3"/>
        <v>5636.5</v>
      </c>
      <c r="G98" s="53">
        <f t="shared" si="4"/>
        <v>50728.5</v>
      </c>
      <c r="H98" s="53">
        <v>6303</v>
      </c>
      <c r="I98" s="68">
        <v>4970</v>
      </c>
      <c r="K98" s="19" t="s">
        <v>1002</v>
      </c>
      <c r="L98" s="134">
        <f t="shared" si="5"/>
        <v>8.25</v>
      </c>
    </row>
    <row r="99" spans="1:12" ht="15" customHeight="1" x14ac:dyDescent="0.15">
      <c r="A99" s="48">
        <v>96</v>
      </c>
      <c r="B99" s="17" t="s">
        <v>232</v>
      </c>
      <c r="C99" s="16" t="s">
        <v>233</v>
      </c>
      <c r="D99" s="19" t="s">
        <v>9</v>
      </c>
      <c r="E99" s="19" t="s">
        <v>952</v>
      </c>
      <c r="F99" s="95">
        <f t="shared" si="3"/>
        <v>3240.5</v>
      </c>
      <c r="G99" s="53">
        <f t="shared" si="4"/>
        <v>16202.5</v>
      </c>
      <c r="H99" s="53">
        <v>2761</v>
      </c>
      <c r="I99" s="68">
        <v>3720</v>
      </c>
      <c r="K99" s="19" t="s">
        <v>980</v>
      </c>
      <c r="L99" s="134">
        <f t="shared" si="5"/>
        <v>4.25</v>
      </c>
    </row>
    <row r="100" spans="1:12" ht="15" customHeight="1" x14ac:dyDescent="0.15">
      <c r="A100" s="48">
        <v>97</v>
      </c>
      <c r="B100" s="17" t="s">
        <v>234</v>
      </c>
      <c r="C100" s="16" t="s">
        <v>603</v>
      </c>
      <c r="D100" s="19" t="s">
        <v>578</v>
      </c>
      <c r="E100" s="19" t="s">
        <v>992</v>
      </c>
      <c r="F100" s="95">
        <f t="shared" si="3"/>
        <v>4420</v>
      </c>
      <c r="G100" s="53">
        <f t="shared" si="4"/>
        <v>66300</v>
      </c>
      <c r="H100" s="53">
        <v>4000</v>
      </c>
      <c r="I100" s="68">
        <v>4840</v>
      </c>
      <c r="K100" s="19" t="s">
        <v>1005</v>
      </c>
      <c r="L100" s="134">
        <f t="shared" si="5"/>
        <v>14.25</v>
      </c>
    </row>
    <row r="101" spans="1:12" ht="15" customHeight="1" x14ac:dyDescent="0.15">
      <c r="A101" s="48">
        <v>98</v>
      </c>
      <c r="B101" s="17" t="s">
        <v>235</v>
      </c>
      <c r="C101" s="16" t="s">
        <v>604</v>
      </c>
      <c r="D101" s="19" t="s">
        <v>578</v>
      </c>
      <c r="E101" s="19" t="s">
        <v>952</v>
      </c>
      <c r="F101" s="95">
        <f t="shared" si="3"/>
        <v>6661.5</v>
      </c>
      <c r="G101" s="53">
        <f t="shared" si="4"/>
        <v>33307.5</v>
      </c>
      <c r="H101" s="53">
        <v>7953</v>
      </c>
      <c r="I101" s="68">
        <v>5370</v>
      </c>
      <c r="K101" s="19" t="s">
        <v>980</v>
      </c>
      <c r="L101" s="134">
        <f t="shared" si="5"/>
        <v>4.25</v>
      </c>
    </row>
    <row r="102" spans="1:12" ht="15" customHeight="1" x14ac:dyDescent="0.15">
      <c r="A102" s="48">
        <v>99</v>
      </c>
      <c r="B102" s="17" t="s">
        <v>235</v>
      </c>
      <c r="C102" s="16" t="s">
        <v>605</v>
      </c>
      <c r="D102" s="19" t="s">
        <v>578</v>
      </c>
      <c r="E102" s="19" t="s">
        <v>946</v>
      </c>
      <c r="F102" s="95">
        <f t="shared" si="3"/>
        <v>2357.5</v>
      </c>
      <c r="G102" s="53">
        <f t="shared" si="4"/>
        <v>2357.5</v>
      </c>
      <c r="H102" s="53">
        <v>2915</v>
      </c>
      <c r="I102" s="68">
        <v>1800</v>
      </c>
      <c r="K102" s="19" t="s">
        <v>946</v>
      </c>
      <c r="L102" s="134">
        <f t="shared" si="5"/>
        <v>0.25</v>
      </c>
    </row>
    <row r="103" spans="1:12" ht="15" customHeight="1" x14ac:dyDescent="0.15">
      <c r="A103" s="48">
        <v>100</v>
      </c>
      <c r="B103" s="17" t="s">
        <v>236</v>
      </c>
      <c r="C103" s="16" t="s">
        <v>529</v>
      </c>
      <c r="D103" s="19" t="s">
        <v>87</v>
      </c>
      <c r="E103" s="19" t="s">
        <v>953</v>
      </c>
      <c r="F103" s="95">
        <f t="shared" si="3"/>
        <v>15112</v>
      </c>
      <c r="G103" s="53">
        <f t="shared" si="4"/>
        <v>30224</v>
      </c>
      <c r="H103" s="53">
        <v>16544</v>
      </c>
      <c r="I103" s="68">
        <v>13680</v>
      </c>
      <c r="K103" s="19" t="s">
        <v>972</v>
      </c>
      <c r="L103" s="134">
        <f t="shared" si="5"/>
        <v>1.75</v>
      </c>
    </row>
    <row r="104" spans="1:12" ht="15" customHeight="1" x14ac:dyDescent="0.15">
      <c r="A104" s="48">
        <v>101</v>
      </c>
      <c r="B104" s="17" t="s">
        <v>761</v>
      </c>
      <c r="C104" s="16" t="s">
        <v>1006</v>
      </c>
      <c r="D104" s="19" t="s">
        <v>134</v>
      </c>
      <c r="E104" s="19" t="s">
        <v>946</v>
      </c>
      <c r="F104" s="95">
        <f t="shared" si="3"/>
        <v>5028.5</v>
      </c>
      <c r="G104" s="53">
        <f t="shared" si="4"/>
        <v>5028.5</v>
      </c>
      <c r="H104" s="53">
        <v>6897</v>
      </c>
      <c r="I104" s="68">
        <v>3160</v>
      </c>
      <c r="K104" s="19" t="s">
        <v>955</v>
      </c>
      <c r="L104" s="134">
        <f t="shared" si="5"/>
        <v>1</v>
      </c>
    </row>
    <row r="105" spans="1:12" ht="15" customHeight="1" x14ac:dyDescent="0.15">
      <c r="A105" s="48">
        <v>102</v>
      </c>
      <c r="B105" s="17" t="s">
        <v>762</v>
      </c>
      <c r="C105" s="16" t="s">
        <v>237</v>
      </c>
      <c r="D105" s="19" t="s">
        <v>134</v>
      </c>
      <c r="E105" s="19" t="s">
        <v>953</v>
      </c>
      <c r="F105" s="95">
        <f t="shared" si="3"/>
        <v>16376.5</v>
      </c>
      <c r="G105" s="53">
        <f t="shared" si="4"/>
        <v>32753</v>
      </c>
      <c r="H105" s="53">
        <v>18293</v>
      </c>
      <c r="I105" s="68">
        <v>14460</v>
      </c>
      <c r="K105" s="19" t="s">
        <v>979</v>
      </c>
      <c r="L105" s="134">
        <f t="shared" si="5"/>
        <v>2</v>
      </c>
    </row>
    <row r="106" spans="1:12" ht="15" customHeight="1" x14ac:dyDescent="0.15">
      <c r="A106" s="48">
        <v>103</v>
      </c>
      <c r="B106" s="17" t="s">
        <v>675</v>
      </c>
      <c r="C106" s="16" t="s">
        <v>676</v>
      </c>
      <c r="D106" s="19" t="s">
        <v>578</v>
      </c>
      <c r="E106" s="19" t="s">
        <v>944</v>
      </c>
      <c r="F106" s="95">
        <f t="shared" si="3"/>
        <v>5958.5</v>
      </c>
      <c r="G106" s="53">
        <f t="shared" si="4"/>
        <v>17875.5</v>
      </c>
      <c r="H106" s="53">
        <v>6677</v>
      </c>
      <c r="I106" s="68">
        <v>5240</v>
      </c>
      <c r="K106" s="19" t="s">
        <v>974</v>
      </c>
      <c r="L106" s="134">
        <f t="shared" si="5"/>
        <v>2.25</v>
      </c>
    </row>
    <row r="107" spans="1:12" ht="15" customHeight="1" x14ac:dyDescent="0.15">
      <c r="A107" s="48">
        <v>104</v>
      </c>
      <c r="B107" s="17" t="s">
        <v>677</v>
      </c>
      <c r="C107" s="16" t="s">
        <v>678</v>
      </c>
      <c r="D107" s="19" t="s">
        <v>578</v>
      </c>
      <c r="E107" s="19" t="s">
        <v>1026</v>
      </c>
      <c r="F107" s="95">
        <f t="shared" si="3"/>
        <v>8429.5</v>
      </c>
      <c r="G107" s="53">
        <f t="shared" si="4"/>
        <v>151731</v>
      </c>
      <c r="H107" s="53">
        <v>10219</v>
      </c>
      <c r="I107" s="68">
        <v>6640</v>
      </c>
      <c r="K107" s="19" t="s">
        <v>1007</v>
      </c>
      <c r="L107" s="134">
        <f t="shared" si="5"/>
        <v>17.75</v>
      </c>
    </row>
    <row r="108" spans="1:12" ht="15" customHeight="1" x14ac:dyDescent="0.15">
      <c r="A108" s="48">
        <v>105</v>
      </c>
      <c r="B108" s="17" t="s">
        <v>783</v>
      </c>
      <c r="C108" s="16" t="s">
        <v>784</v>
      </c>
      <c r="D108" s="19" t="s">
        <v>578</v>
      </c>
      <c r="E108" s="19" t="s">
        <v>946</v>
      </c>
      <c r="F108" s="95">
        <f t="shared" si="3"/>
        <v>6488.5</v>
      </c>
      <c r="G108" s="53">
        <f t="shared" si="4"/>
        <v>6488.5</v>
      </c>
      <c r="H108" s="53">
        <v>7777</v>
      </c>
      <c r="I108" s="68">
        <v>5200</v>
      </c>
      <c r="K108" s="19" t="s">
        <v>946</v>
      </c>
      <c r="L108" s="134">
        <f t="shared" si="5"/>
        <v>0.25</v>
      </c>
    </row>
    <row r="109" spans="1:12" ht="15" customHeight="1" x14ac:dyDescent="0.15">
      <c r="A109" s="48">
        <v>106</v>
      </c>
      <c r="B109" s="17" t="s">
        <v>785</v>
      </c>
      <c r="C109" s="16" t="s">
        <v>786</v>
      </c>
      <c r="D109" s="19" t="s">
        <v>578</v>
      </c>
      <c r="E109" s="19" t="s">
        <v>979</v>
      </c>
      <c r="F109" s="95">
        <f t="shared" si="3"/>
        <v>10324.5</v>
      </c>
      <c r="G109" s="53">
        <f t="shared" si="4"/>
        <v>82596</v>
      </c>
      <c r="H109" s="53">
        <v>13849</v>
      </c>
      <c r="I109" s="68">
        <v>6800</v>
      </c>
      <c r="K109" s="19" t="s">
        <v>982</v>
      </c>
      <c r="L109" s="134">
        <f t="shared" si="5"/>
        <v>7.75</v>
      </c>
    </row>
    <row r="110" spans="1:12" ht="15" customHeight="1" x14ac:dyDescent="0.15">
      <c r="A110" s="48">
        <v>107</v>
      </c>
      <c r="B110" s="17" t="s">
        <v>679</v>
      </c>
      <c r="C110" s="16" t="s">
        <v>680</v>
      </c>
      <c r="D110" s="19" t="s">
        <v>578</v>
      </c>
      <c r="E110" s="19" t="s">
        <v>946</v>
      </c>
      <c r="F110" s="95">
        <f t="shared" si="3"/>
        <v>9973</v>
      </c>
      <c r="G110" s="53">
        <f t="shared" si="4"/>
        <v>9973</v>
      </c>
      <c r="H110" s="53">
        <v>11626</v>
      </c>
      <c r="I110" s="68">
        <v>8320</v>
      </c>
      <c r="K110" s="19" t="s">
        <v>944</v>
      </c>
      <c r="L110" s="134">
        <f t="shared" si="5"/>
        <v>0.75</v>
      </c>
    </row>
    <row r="111" spans="1:12" ht="15" customHeight="1" x14ac:dyDescent="0.15">
      <c r="A111" s="48">
        <v>108</v>
      </c>
      <c r="B111" s="17" t="s">
        <v>238</v>
      </c>
      <c r="C111" s="16" t="s">
        <v>606</v>
      </c>
      <c r="D111" s="19" t="s">
        <v>578</v>
      </c>
      <c r="E111" s="19" t="s">
        <v>974</v>
      </c>
      <c r="F111" s="95">
        <f t="shared" si="3"/>
        <v>9072.5</v>
      </c>
      <c r="G111" s="53">
        <f t="shared" si="4"/>
        <v>81652.5</v>
      </c>
      <c r="H111" s="53">
        <v>11495</v>
      </c>
      <c r="I111" s="68">
        <v>6650</v>
      </c>
      <c r="K111" s="19" t="s">
        <v>976</v>
      </c>
      <c r="L111" s="134">
        <f t="shared" si="5"/>
        <v>9</v>
      </c>
    </row>
    <row r="112" spans="1:12" ht="15" customHeight="1" x14ac:dyDescent="0.15">
      <c r="A112" s="48">
        <v>109</v>
      </c>
      <c r="B112" s="17" t="s">
        <v>787</v>
      </c>
      <c r="C112" s="16" t="s">
        <v>788</v>
      </c>
      <c r="D112" s="19" t="s">
        <v>578</v>
      </c>
      <c r="E112" s="19" t="s">
        <v>944</v>
      </c>
      <c r="F112" s="95">
        <f t="shared" si="3"/>
        <v>9505</v>
      </c>
      <c r="G112" s="53">
        <f t="shared" si="4"/>
        <v>28515</v>
      </c>
      <c r="H112" s="53">
        <v>9680</v>
      </c>
      <c r="I112" s="68">
        <v>9330</v>
      </c>
      <c r="K112" s="19" t="s">
        <v>997</v>
      </c>
      <c r="L112" s="134">
        <f t="shared" si="5"/>
        <v>3</v>
      </c>
    </row>
    <row r="113" spans="1:12" ht="15" customHeight="1" x14ac:dyDescent="0.15">
      <c r="A113" s="48">
        <v>110</v>
      </c>
      <c r="B113" s="17" t="s">
        <v>239</v>
      </c>
      <c r="C113" s="16" t="s">
        <v>763</v>
      </c>
      <c r="D113" s="19" t="s">
        <v>14</v>
      </c>
      <c r="E113" s="19" t="s">
        <v>946</v>
      </c>
      <c r="F113" s="95">
        <f t="shared" si="3"/>
        <v>10001.5</v>
      </c>
      <c r="G113" s="53">
        <f t="shared" si="4"/>
        <v>10001.5</v>
      </c>
      <c r="H113" s="53">
        <v>10813</v>
      </c>
      <c r="I113" s="68">
        <v>9190</v>
      </c>
      <c r="K113" s="19" t="s">
        <v>953</v>
      </c>
      <c r="L113" s="134">
        <f t="shared" si="5"/>
        <v>0.5</v>
      </c>
    </row>
    <row r="114" spans="1:12" ht="15" customHeight="1" x14ac:dyDescent="0.15">
      <c r="A114" s="48">
        <v>111</v>
      </c>
      <c r="B114" s="17" t="s">
        <v>240</v>
      </c>
      <c r="C114" s="16" t="s">
        <v>241</v>
      </c>
      <c r="D114" s="19" t="s">
        <v>9</v>
      </c>
      <c r="E114" s="19" t="s">
        <v>955</v>
      </c>
      <c r="F114" s="95">
        <f t="shared" si="3"/>
        <v>5970</v>
      </c>
      <c r="G114" s="53">
        <f t="shared" si="4"/>
        <v>23880</v>
      </c>
      <c r="H114" s="53">
        <v>7040</v>
      </c>
      <c r="I114" s="68">
        <v>4900</v>
      </c>
      <c r="K114" s="19" t="s">
        <v>990</v>
      </c>
      <c r="L114" s="134">
        <f t="shared" si="5"/>
        <v>3.25</v>
      </c>
    </row>
    <row r="115" spans="1:12" ht="15" customHeight="1" x14ac:dyDescent="0.15">
      <c r="A115" s="48">
        <v>112</v>
      </c>
      <c r="B115" s="17" t="s">
        <v>704</v>
      </c>
      <c r="C115" s="16" t="s">
        <v>607</v>
      </c>
      <c r="D115" s="19" t="s">
        <v>578</v>
      </c>
      <c r="E115" s="19" t="s">
        <v>946</v>
      </c>
      <c r="F115" s="95">
        <f t="shared" si="3"/>
        <v>2781.5</v>
      </c>
      <c r="G115" s="53">
        <f t="shared" si="4"/>
        <v>2781.5</v>
      </c>
      <c r="H115" s="53">
        <v>3003</v>
      </c>
      <c r="I115" s="68">
        <v>2560</v>
      </c>
      <c r="K115" s="19" t="s">
        <v>944</v>
      </c>
      <c r="L115" s="134">
        <f t="shared" si="5"/>
        <v>0.75</v>
      </c>
    </row>
    <row r="116" spans="1:12" ht="15" customHeight="1" x14ac:dyDescent="0.15">
      <c r="A116" s="48">
        <v>113</v>
      </c>
      <c r="B116" s="17" t="s">
        <v>243</v>
      </c>
      <c r="C116" s="16" t="s">
        <v>41</v>
      </c>
      <c r="D116" s="19" t="s">
        <v>578</v>
      </c>
      <c r="E116" s="19" t="s">
        <v>994</v>
      </c>
      <c r="F116" s="95">
        <f t="shared" si="3"/>
        <v>2278.5</v>
      </c>
      <c r="G116" s="53">
        <f t="shared" si="4"/>
        <v>36456</v>
      </c>
      <c r="H116" s="53">
        <v>2497</v>
      </c>
      <c r="I116" s="68">
        <v>2060</v>
      </c>
      <c r="K116" s="19" t="s">
        <v>1008</v>
      </c>
      <c r="L116" s="134">
        <f t="shared" si="5"/>
        <v>15.25</v>
      </c>
    </row>
    <row r="117" spans="1:12" ht="15" customHeight="1" x14ac:dyDescent="0.15">
      <c r="A117" s="48">
        <v>114</v>
      </c>
      <c r="B117" s="17" t="s">
        <v>244</v>
      </c>
      <c r="C117" s="16" t="s">
        <v>625</v>
      </c>
      <c r="D117" s="19" t="s">
        <v>14</v>
      </c>
      <c r="E117" s="19" t="s">
        <v>953</v>
      </c>
      <c r="F117" s="95">
        <f t="shared" si="3"/>
        <v>17300</v>
      </c>
      <c r="G117" s="53">
        <f t="shared" si="4"/>
        <v>34600</v>
      </c>
      <c r="H117" s="53">
        <v>16800</v>
      </c>
      <c r="I117" s="68">
        <v>17800</v>
      </c>
      <c r="K117" s="19" t="s">
        <v>979</v>
      </c>
      <c r="L117" s="134">
        <f t="shared" si="5"/>
        <v>2</v>
      </c>
    </row>
    <row r="118" spans="1:12" ht="15" customHeight="1" x14ac:dyDescent="0.15">
      <c r="A118" s="48">
        <v>115</v>
      </c>
      <c r="B118" s="17" t="s">
        <v>245</v>
      </c>
      <c r="C118" s="16" t="s">
        <v>626</v>
      </c>
      <c r="D118" s="19" t="s">
        <v>135</v>
      </c>
      <c r="E118" s="19" t="s">
        <v>953</v>
      </c>
      <c r="F118" s="95">
        <f t="shared" si="3"/>
        <v>25665</v>
      </c>
      <c r="G118" s="53">
        <f t="shared" si="4"/>
        <v>51330</v>
      </c>
      <c r="H118" s="53">
        <v>23030</v>
      </c>
      <c r="I118" s="68">
        <v>28300</v>
      </c>
      <c r="K118" s="19" t="s">
        <v>972</v>
      </c>
      <c r="L118" s="134">
        <f t="shared" si="5"/>
        <v>1.75</v>
      </c>
    </row>
    <row r="119" spans="1:12" ht="15" customHeight="1" x14ac:dyDescent="0.15">
      <c r="A119" s="48">
        <v>116</v>
      </c>
      <c r="B119" s="17" t="s">
        <v>246</v>
      </c>
      <c r="C119" s="16" t="s">
        <v>627</v>
      </c>
      <c r="D119" s="19" t="s">
        <v>135</v>
      </c>
      <c r="E119" s="19" t="s">
        <v>946</v>
      </c>
      <c r="F119" s="95">
        <f t="shared" si="3"/>
        <v>24450</v>
      </c>
      <c r="G119" s="53">
        <f t="shared" si="4"/>
        <v>24450</v>
      </c>
      <c r="H119" s="53">
        <v>22960</v>
      </c>
      <c r="I119" s="68">
        <v>25940</v>
      </c>
      <c r="K119" s="19" t="s">
        <v>944</v>
      </c>
      <c r="L119" s="134">
        <f t="shared" si="5"/>
        <v>0.75</v>
      </c>
    </row>
    <row r="120" spans="1:12" ht="15" customHeight="1" x14ac:dyDescent="0.15">
      <c r="A120" s="48">
        <v>117</v>
      </c>
      <c r="B120" s="17" t="s">
        <v>247</v>
      </c>
      <c r="C120" s="16" t="s">
        <v>392</v>
      </c>
      <c r="D120" s="19" t="s">
        <v>134</v>
      </c>
      <c r="E120" s="19" t="s">
        <v>946</v>
      </c>
      <c r="F120" s="95">
        <f t="shared" si="3"/>
        <v>13516.5</v>
      </c>
      <c r="G120" s="53">
        <f t="shared" si="4"/>
        <v>13516.5</v>
      </c>
      <c r="H120" s="53">
        <v>15543</v>
      </c>
      <c r="I120" s="68">
        <v>11490</v>
      </c>
      <c r="K120" s="19" t="s">
        <v>946</v>
      </c>
      <c r="L120" s="134">
        <f t="shared" si="5"/>
        <v>0.25</v>
      </c>
    </row>
    <row r="121" spans="1:12" ht="15" customHeight="1" x14ac:dyDescent="0.15">
      <c r="A121" s="48">
        <v>118</v>
      </c>
      <c r="B121" s="17" t="s">
        <v>248</v>
      </c>
      <c r="C121" s="16" t="s">
        <v>249</v>
      </c>
      <c r="D121" s="19" t="s">
        <v>134</v>
      </c>
      <c r="E121" s="19" t="s">
        <v>946</v>
      </c>
      <c r="F121" s="95">
        <f t="shared" si="3"/>
        <v>5492</v>
      </c>
      <c r="G121" s="53">
        <f t="shared" si="4"/>
        <v>5492</v>
      </c>
      <c r="H121" s="53">
        <v>5984</v>
      </c>
      <c r="I121" s="68">
        <v>5000</v>
      </c>
      <c r="K121" s="19" t="s">
        <v>955</v>
      </c>
      <c r="L121" s="134">
        <f t="shared" si="5"/>
        <v>1</v>
      </c>
    </row>
    <row r="122" spans="1:12" ht="15" customHeight="1" x14ac:dyDescent="0.15">
      <c r="A122" s="48">
        <v>119</v>
      </c>
      <c r="B122" s="17" t="s">
        <v>765</v>
      </c>
      <c r="C122" s="16" t="s">
        <v>764</v>
      </c>
      <c r="D122" s="19" t="s">
        <v>119</v>
      </c>
      <c r="E122" s="19" t="s">
        <v>946</v>
      </c>
      <c r="F122" s="95">
        <f t="shared" si="3"/>
        <v>6994.5</v>
      </c>
      <c r="G122" s="53">
        <f t="shared" si="4"/>
        <v>6994.5</v>
      </c>
      <c r="H122" s="53">
        <v>10109</v>
      </c>
      <c r="I122" s="68">
        <v>3880</v>
      </c>
      <c r="K122" s="19" t="s">
        <v>944</v>
      </c>
      <c r="L122" s="134">
        <f t="shared" si="5"/>
        <v>0.75</v>
      </c>
    </row>
    <row r="123" spans="1:12" ht="15" customHeight="1" x14ac:dyDescent="0.15">
      <c r="A123" s="48">
        <v>120</v>
      </c>
      <c r="B123" s="17" t="s">
        <v>250</v>
      </c>
      <c r="C123" s="16" t="s">
        <v>251</v>
      </c>
      <c r="D123" s="19" t="s">
        <v>134</v>
      </c>
      <c r="E123" s="19" t="s">
        <v>953</v>
      </c>
      <c r="F123" s="95">
        <f t="shared" si="3"/>
        <v>5198.5</v>
      </c>
      <c r="G123" s="53">
        <f t="shared" si="4"/>
        <v>10397</v>
      </c>
      <c r="H123" s="53">
        <v>5577</v>
      </c>
      <c r="I123" s="68">
        <v>4820</v>
      </c>
      <c r="K123" s="19" t="s">
        <v>972</v>
      </c>
      <c r="L123" s="134">
        <f t="shared" si="5"/>
        <v>1.75</v>
      </c>
    </row>
    <row r="124" spans="1:12" ht="15" customHeight="1" x14ac:dyDescent="0.15">
      <c r="A124" s="48">
        <v>121</v>
      </c>
      <c r="B124" s="17" t="s">
        <v>252</v>
      </c>
      <c r="C124" s="16" t="s">
        <v>242</v>
      </c>
      <c r="D124" s="19" t="s">
        <v>135</v>
      </c>
      <c r="E124" s="19" t="s">
        <v>952</v>
      </c>
      <c r="F124" s="95">
        <f t="shared" si="3"/>
        <v>5353.5</v>
      </c>
      <c r="G124" s="53">
        <f t="shared" si="4"/>
        <v>26767.5</v>
      </c>
      <c r="H124" s="53">
        <v>6787</v>
      </c>
      <c r="I124" s="68">
        <v>3920</v>
      </c>
      <c r="K124" s="19" t="s">
        <v>947</v>
      </c>
      <c r="L124" s="134">
        <f t="shared" si="5"/>
        <v>5</v>
      </c>
    </row>
    <row r="125" spans="1:12" ht="15" customHeight="1" x14ac:dyDescent="0.15">
      <c r="A125" s="48">
        <v>122</v>
      </c>
      <c r="B125" s="17" t="s">
        <v>253</v>
      </c>
      <c r="C125" s="16" t="s">
        <v>137</v>
      </c>
      <c r="D125" s="19" t="s">
        <v>134</v>
      </c>
      <c r="E125" s="19" t="s">
        <v>946</v>
      </c>
      <c r="F125" s="95">
        <f t="shared" si="3"/>
        <v>11527.5</v>
      </c>
      <c r="G125" s="53">
        <f t="shared" si="4"/>
        <v>11527.5</v>
      </c>
      <c r="H125" s="53">
        <v>12155</v>
      </c>
      <c r="I125" s="68">
        <v>10900</v>
      </c>
      <c r="K125" s="19" t="s">
        <v>944</v>
      </c>
      <c r="L125" s="134">
        <f t="shared" si="5"/>
        <v>0.75</v>
      </c>
    </row>
    <row r="126" spans="1:12" ht="15" customHeight="1" x14ac:dyDescent="0.15">
      <c r="A126" s="48">
        <v>123</v>
      </c>
      <c r="B126" s="17" t="s">
        <v>254</v>
      </c>
      <c r="C126" s="16" t="s">
        <v>255</v>
      </c>
      <c r="D126" s="19" t="s">
        <v>134</v>
      </c>
      <c r="E126" s="19" t="s">
        <v>953</v>
      </c>
      <c r="F126" s="95">
        <f t="shared" si="3"/>
        <v>6708.5</v>
      </c>
      <c r="G126" s="53">
        <f t="shared" si="4"/>
        <v>13417</v>
      </c>
      <c r="H126" s="53">
        <v>7667</v>
      </c>
      <c r="I126" s="68">
        <v>5750</v>
      </c>
      <c r="K126" s="19" t="s">
        <v>952</v>
      </c>
      <c r="L126" s="134">
        <f t="shared" si="5"/>
        <v>1.25</v>
      </c>
    </row>
    <row r="127" spans="1:12" ht="15" customHeight="1" x14ac:dyDescent="0.15">
      <c r="A127" s="48">
        <v>124</v>
      </c>
      <c r="B127" s="17" t="s">
        <v>743</v>
      </c>
      <c r="C127" s="16" t="s">
        <v>744</v>
      </c>
      <c r="D127" s="19" t="s">
        <v>143</v>
      </c>
      <c r="E127" s="19" t="s">
        <v>955</v>
      </c>
      <c r="F127" s="95">
        <f t="shared" ref="F127:F182" si="6">(H127+I127)/2</f>
        <v>3914</v>
      </c>
      <c r="G127" s="53">
        <f t="shared" si="4"/>
        <v>15656</v>
      </c>
      <c r="H127" s="53">
        <v>4928</v>
      </c>
      <c r="I127" s="68">
        <v>2900</v>
      </c>
      <c r="K127" s="19" t="s">
        <v>992</v>
      </c>
      <c r="L127" s="134">
        <f t="shared" si="5"/>
        <v>3.75</v>
      </c>
    </row>
    <row r="128" spans="1:12" ht="15" customHeight="1" x14ac:dyDescent="0.15">
      <c r="A128" s="48">
        <v>125</v>
      </c>
      <c r="B128" s="17" t="s">
        <v>257</v>
      </c>
      <c r="C128" s="16" t="s">
        <v>1009</v>
      </c>
      <c r="D128" s="19" t="s">
        <v>14</v>
      </c>
      <c r="E128" s="19" t="s">
        <v>1026</v>
      </c>
      <c r="F128" s="95">
        <f t="shared" si="6"/>
        <v>10763.5</v>
      </c>
      <c r="G128" s="53">
        <f t="shared" ref="G128:G183" si="7">E128*F128</f>
        <v>193743</v>
      </c>
      <c r="H128" s="53">
        <v>13057</v>
      </c>
      <c r="I128" s="68">
        <v>8470</v>
      </c>
      <c r="K128" s="19" t="s">
        <v>1010</v>
      </c>
      <c r="L128" s="134">
        <f t="shared" si="5"/>
        <v>17.5</v>
      </c>
    </row>
    <row r="129" spans="1:12" ht="15" customHeight="1" x14ac:dyDescent="0.15">
      <c r="A129" s="48">
        <v>126</v>
      </c>
      <c r="B129" s="17" t="s">
        <v>258</v>
      </c>
      <c r="C129" s="16" t="s">
        <v>745</v>
      </c>
      <c r="D129" s="19" t="s">
        <v>14</v>
      </c>
      <c r="E129" s="19" t="s">
        <v>970</v>
      </c>
      <c r="F129" s="95">
        <f t="shared" si="6"/>
        <v>6678.5</v>
      </c>
      <c r="G129" s="53">
        <f t="shared" si="7"/>
        <v>233747.5</v>
      </c>
      <c r="H129" s="53">
        <v>7557</v>
      </c>
      <c r="I129" s="68">
        <v>5800</v>
      </c>
      <c r="K129" s="19" t="s">
        <v>1012</v>
      </c>
      <c r="L129" s="134">
        <f t="shared" si="5"/>
        <v>35</v>
      </c>
    </row>
    <row r="130" spans="1:12" ht="15" customHeight="1" x14ac:dyDescent="0.15">
      <c r="A130" s="48">
        <v>127</v>
      </c>
      <c r="B130" s="17" t="s">
        <v>259</v>
      </c>
      <c r="C130" s="16" t="s">
        <v>260</v>
      </c>
      <c r="D130" s="19" t="s">
        <v>134</v>
      </c>
      <c r="E130" s="19" t="s">
        <v>953</v>
      </c>
      <c r="F130" s="95">
        <f t="shared" si="6"/>
        <v>1627.5</v>
      </c>
      <c r="G130" s="53">
        <f t="shared" si="7"/>
        <v>3255</v>
      </c>
      <c r="H130" s="53">
        <v>1595</v>
      </c>
      <c r="I130" s="68">
        <v>1660</v>
      </c>
      <c r="K130" s="19" t="s">
        <v>952</v>
      </c>
      <c r="L130" s="134">
        <f t="shared" si="5"/>
        <v>1.25</v>
      </c>
    </row>
    <row r="131" spans="1:12" ht="15" customHeight="1" x14ac:dyDescent="0.15">
      <c r="A131" s="48">
        <v>128</v>
      </c>
      <c r="B131" s="17" t="s">
        <v>261</v>
      </c>
      <c r="C131" s="16" t="s">
        <v>747</v>
      </c>
      <c r="D131" s="19" t="s">
        <v>9</v>
      </c>
      <c r="E131" s="19" t="s">
        <v>946</v>
      </c>
      <c r="F131" s="95">
        <f t="shared" si="6"/>
        <v>7717.5</v>
      </c>
      <c r="G131" s="53">
        <f t="shared" si="7"/>
        <v>7717.5</v>
      </c>
      <c r="H131" s="53">
        <v>8745</v>
      </c>
      <c r="I131" s="68">
        <v>6690</v>
      </c>
      <c r="K131" s="19" t="s">
        <v>953</v>
      </c>
      <c r="L131" s="134">
        <f t="shared" si="5"/>
        <v>0.5</v>
      </c>
    </row>
    <row r="132" spans="1:12" ht="15" customHeight="1" x14ac:dyDescent="0.15">
      <c r="A132" s="48">
        <v>129</v>
      </c>
      <c r="B132" s="17" t="s">
        <v>262</v>
      </c>
      <c r="C132" s="16" t="s">
        <v>746</v>
      </c>
      <c r="D132" s="19" t="s">
        <v>119</v>
      </c>
      <c r="E132" s="19" t="s">
        <v>1016</v>
      </c>
      <c r="F132" s="95">
        <f t="shared" si="6"/>
        <v>10889.5</v>
      </c>
      <c r="G132" s="53">
        <f t="shared" si="7"/>
        <v>65337</v>
      </c>
      <c r="H132" s="53">
        <v>10329</v>
      </c>
      <c r="I132" s="68">
        <v>11450</v>
      </c>
      <c r="K132" s="19" t="s">
        <v>977</v>
      </c>
      <c r="L132" s="134">
        <f t="shared" si="5"/>
        <v>5.25</v>
      </c>
    </row>
    <row r="133" spans="1:12" ht="15" customHeight="1" x14ac:dyDescent="0.15">
      <c r="A133" s="48">
        <v>130</v>
      </c>
      <c r="B133" s="17" t="s">
        <v>263</v>
      </c>
      <c r="C133" s="16" t="s">
        <v>264</v>
      </c>
      <c r="D133" s="19" t="s">
        <v>9</v>
      </c>
      <c r="E133" s="19" t="s">
        <v>1011</v>
      </c>
      <c r="F133" s="95">
        <f t="shared" si="6"/>
        <v>3698</v>
      </c>
      <c r="G133" s="53">
        <f t="shared" si="7"/>
        <v>51772</v>
      </c>
      <c r="H133" s="53">
        <v>3696</v>
      </c>
      <c r="I133" s="68">
        <v>3700</v>
      </c>
      <c r="K133" s="19" t="s">
        <v>975</v>
      </c>
      <c r="L133" s="134">
        <f t="shared" ref="L133:L196" si="8">K133/4</f>
        <v>13.75</v>
      </c>
    </row>
    <row r="134" spans="1:12" ht="15" customHeight="1" x14ac:dyDescent="0.15">
      <c r="A134" s="48">
        <v>131</v>
      </c>
      <c r="B134" s="17" t="s">
        <v>265</v>
      </c>
      <c r="C134" s="16" t="s">
        <v>266</v>
      </c>
      <c r="D134" s="19" t="s">
        <v>134</v>
      </c>
      <c r="E134" s="19" t="s">
        <v>946</v>
      </c>
      <c r="F134" s="95">
        <f t="shared" si="6"/>
        <v>20365</v>
      </c>
      <c r="G134" s="53">
        <f t="shared" si="7"/>
        <v>20365</v>
      </c>
      <c r="H134" s="53">
        <v>20030</v>
      </c>
      <c r="I134" s="68">
        <v>20700</v>
      </c>
      <c r="K134" s="19" t="s">
        <v>946</v>
      </c>
      <c r="L134" s="134">
        <f t="shared" si="8"/>
        <v>0.25</v>
      </c>
    </row>
    <row r="135" spans="1:12" ht="15" customHeight="1" x14ac:dyDescent="0.15">
      <c r="A135" s="48">
        <v>132</v>
      </c>
      <c r="B135" s="17" t="s">
        <v>267</v>
      </c>
      <c r="C135" s="16" t="s">
        <v>1013</v>
      </c>
      <c r="D135" s="19" t="s">
        <v>14</v>
      </c>
      <c r="E135" s="19" t="s">
        <v>979</v>
      </c>
      <c r="F135" s="95">
        <f t="shared" si="6"/>
        <v>2184</v>
      </c>
      <c r="G135" s="53">
        <f t="shared" si="7"/>
        <v>17472</v>
      </c>
      <c r="H135" s="53">
        <v>2468</v>
      </c>
      <c r="I135" s="68">
        <v>1900</v>
      </c>
      <c r="K135" s="19" t="s">
        <v>1014</v>
      </c>
      <c r="L135" s="134">
        <f t="shared" si="8"/>
        <v>8</v>
      </c>
    </row>
    <row r="136" spans="1:12" ht="15" customHeight="1" x14ac:dyDescent="0.15">
      <c r="A136" s="48">
        <v>133</v>
      </c>
      <c r="B136" s="17" t="s">
        <v>268</v>
      </c>
      <c r="C136" s="16" t="s">
        <v>269</v>
      </c>
      <c r="D136" s="19" t="s">
        <v>14</v>
      </c>
      <c r="E136" s="19" t="s">
        <v>944</v>
      </c>
      <c r="F136" s="95">
        <f t="shared" si="6"/>
        <v>4765</v>
      </c>
      <c r="G136" s="53">
        <f t="shared" si="7"/>
        <v>14295</v>
      </c>
      <c r="H136" s="53">
        <v>4400</v>
      </c>
      <c r="I136" s="68">
        <v>5130</v>
      </c>
      <c r="K136" s="19" t="s">
        <v>974</v>
      </c>
      <c r="L136" s="134">
        <f t="shared" si="8"/>
        <v>2.25</v>
      </c>
    </row>
    <row r="137" spans="1:12" ht="15" customHeight="1" x14ac:dyDescent="0.15">
      <c r="A137" s="48">
        <v>134</v>
      </c>
      <c r="B137" s="17" t="s">
        <v>270</v>
      </c>
      <c r="C137" s="16" t="s">
        <v>220</v>
      </c>
      <c r="D137" s="19" t="s">
        <v>134</v>
      </c>
      <c r="E137" s="19" t="s">
        <v>946</v>
      </c>
      <c r="F137" s="95">
        <f t="shared" si="6"/>
        <v>5563</v>
      </c>
      <c r="G137" s="53">
        <f t="shared" si="7"/>
        <v>5563</v>
      </c>
      <c r="H137" s="53">
        <v>6336</v>
      </c>
      <c r="I137" s="68">
        <v>4790</v>
      </c>
      <c r="K137" s="19" t="s">
        <v>946</v>
      </c>
      <c r="L137" s="134">
        <f t="shared" si="8"/>
        <v>0.25</v>
      </c>
    </row>
    <row r="138" spans="1:12" ht="15" customHeight="1" x14ac:dyDescent="0.15">
      <c r="A138" s="48">
        <v>135</v>
      </c>
      <c r="B138" s="17" t="s">
        <v>710</v>
      </c>
      <c r="C138" s="16" t="s">
        <v>711</v>
      </c>
      <c r="D138" s="19" t="s">
        <v>86</v>
      </c>
      <c r="E138" s="19" t="s">
        <v>953</v>
      </c>
      <c r="F138" s="95">
        <f t="shared" si="6"/>
        <v>13880.5</v>
      </c>
      <c r="G138" s="53">
        <f t="shared" si="7"/>
        <v>27761</v>
      </c>
      <c r="H138" s="53">
        <v>16731</v>
      </c>
      <c r="I138" s="68">
        <v>11030</v>
      </c>
      <c r="K138" s="19" t="s">
        <v>952</v>
      </c>
      <c r="L138" s="134">
        <f t="shared" si="8"/>
        <v>1.25</v>
      </c>
    </row>
    <row r="139" spans="1:12" ht="15" customHeight="1" x14ac:dyDescent="0.15">
      <c r="A139" s="48">
        <v>136</v>
      </c>
      <c r="B139" s="17" t="s">
        <v>456</v>
      </c>
      <c r="C139" s="16" t="s">
        <v>628</v>
      </c>
      <c r="D139" s="19" t="s">
        <v>134</v>
      </c>
      <c r="E139" s="19" t="s">
        <v>972</v>
      </c>
      <c r="F139" s="95">
        <f t="shared" si="6"/>
        <v>2790</v>
      </c>
      <c r="G139" s="53">
        <f t="shared" si="7"/>
        <v>19530</v>
      </c>
      <c r="H139" s="53">
        <v>3750</v>
      </c>
      <c r="I139" s="68">
        <v>1830</v>
      </c>
      <c r="K139" s="19" t="s">
        <v>988</v>
      </c>
      <c r="L139" s="134">
        <f t="shared" si="8"/>
        <v>6.25</v>
      </c>
    </row>
    <row r="140" spans="1:12" ht="15" customHeight="1" x14ac:dyDescent="0.15">
      <c r="A140" s="48">
        <v>137</v>
      </c>
      <c r="B140" s="17" t="s">
        <v>457</v>
      </c>
      <c r="C140" s="16" t="s">
        <v>458</v>
      </c>
      <c r="D140" s="19" t="s">
        <v>134</v>
      </c>
      <c r="E140" s="19" t="s">
        <v>946</v>
      </c>
      <c r="F140" s="95">
        <f t="shared" si="6"/>
        <v>3903.5</v>
      </c>
      <c r="G140" s="53">
        <f t="shared" si="7"/>
        <v>3903.5</v>
      </c>
      <c r="H140" s="53">
        <v>4367</v>
      </c>
      <c r="I140" s="68">
        <v>3440</v>
      </c>
      <c r="K140" s="19" t="s">
        <v>946</v>
      </c>
      <c r="L140" s="134">
        <f t="shared" si="8"/>
        <v>0.25</v>
      </c>
    </row>
    <row r="141" spans="1:12" ht="15" customHeight="1" x14ac:dyDescent="0.15">
      <c r="A141" s="48">
        <v>138</v>
      </c>
      <c r="B141" s="17" t="s">
        <v>459</v>
      </c>
      <c r="C141" s="16" t="s">
        <v>749</v>
      </c>
      <c r="D141" s="19" t="s">
        <v>14</v>
      </c>
      <c r="E141" s="19" t="s">
        <v>944</v>
      </c>
      <c r="F141" s="95">
        <f t="shared" si="6"/>
        <v>12590</v>
      </c>
      <c r="G141" s="53">
        <f t="shared" si="7"/>
        <v>37770</v>
      </c>
      <c r="H141" s="53">
        <v>11880</v>
      </c>
      <c r="I141" s="68">
        <v>13300</v>
      </c>
      <c r="K141" s="19" t="s">
        <v>997</v>
      </c>
      <c r="L141" s="134">
        <f t="shared" si="8"/>
        <v>3</v>
      </c>
    </row>
    <row r="142" spans="1:12" ht="15" customHeight="1" x14ac:dyDescent="0.15">
      <c r="A142" s="48">
        <v>139</v>
      </c>
      <c r="B142" s="17" t="s">
        <v>271</v>
      </c>
      <c r="C142" s="16" t="s">
        <v>750</v>
      </c>
      <c r="D142" s="19" t="s">
        <v>578</v>
      </c>
      <c r="E142" s="19" t="s">
        <v>944</v>
      </c>
      <c r="F142" s="95">
        <f t="shared" si="6"/>
        <v>8240</v>
      </c>
      <c r="G142" s="53">
        <f t="shared" si="7"/>
        <v>24720</v>
      </c>
      <c r="H142" s="53">
        <v>7480</v>
      </c>
      <c r="I142" s="68">
        <v>9000</v>
      </c>
      <c r="K142" s="19" t="s">
        <v>974</v>
      </c>
      <c r="L142" s="134">
        <f t="shared" si="8"/>
        <v>2.25</v>
      </c>
    </row>
    <row r="143" spans="1:12" ht="15" customHeight="1" x14ac:dyDescent="0.15">
      <c r="A143" s="48">
        <v>140</v>
      </c>
      <c r="B143" s="17" t="s">
        <v>272</v>
      </c>
      <c r="C143" s="16" t="s">
        <v>749</v>
      </c>
      <c r="D143" s="19" t="s">
        <v>134</v>
      </c>
      <c r="E143" s="19" t="s">
        <v>946</v>
      </c>
      <c r="F143" s="95">
        <f t="shared" si="6"/>
        <v>10520</v>
      </c>
      <c r="G143" s="53">
        <f t="shared" si="7"/>
        <v>10520</v>
      </c>
      <c r="H143" s="53">
        <v>9240</v>
      </c>
      <c r="I143" s="68">
        <v>11800</v>
      </c>
      <c r="K143" s="19" t="s">
        <v>944</v>
      </c>
      <c r="L143" s="134">
        <f t="shared" si="8"/>
        <v>0.75</v>
      </c>
    </row>
    <row r="144" spans="1:12" ht="15" customHeight="1" x14ac:dyDescent="0.15">
      <c r="A144" s="48">
        <v>141</v>
      </c>
      <c r="B144" s="17" t="s">
        <v>712</v>
      </c>
      <c r="C144" s="16" t="s">
        <v>713</v>
      </c>
      <c r="D144" s="19" t="s">
        <v>578</v>
      </c>
      <c r="E144" s="19" t="s">
        <v>952</v>
      </c>
      <c r="F144" s="95">
        <f t="shared" si="6"/>
        <v>6038.5</v>
      </c>
      <c r="G144" s="53">
        <f t="shared" si="7"/>
        <v>30192.5</v>
      </c>
      <c r="H144" s="53">
        <v>6897</v>
      </c>
      <c r="I144" s="68">
        <v>5180</v>
      </c>
      <c r="K144" s="19" t="s">
        <v>980</v>
      </c>
      <c r="L144" s="134">
        <f t="shared" si="8"/>
        <v>4.25</v>
      </c>
    </row>
    <row r="145" spans="1:12" ht="15" customHeight="1" x14ac:dyDescent="0.15">
      <c r="A145" s="48">
        <v>142</v>
      </c>
      <c r="B145" s="17" t="s">
        <v>273</v>
      </c>
      <c r="C145" s="16" t="s">
        <v>751</v>
      </c>
      <c r="D145" s="19" t="s">
        <v>578</v>
      </c>
      <c r="E145" s="19" t="s">
        <v>946</v>
      </c>
      <c r="F145" s="95">
        <f t="shared" si="6"/>
        <v>4181.5</v>
      </c>
      <c r="G145" s="53">
        <f t="shared" si="7"/>
        <v>4181.5</v>
      </c>
      <c r="H145" s="53">
        <v>4763</v>
      </c>
      <c r="I145" s="68">
        <v>3600</v>
      </c>
      <c r="K145" s="19" t="s">
        <v>946</v>
      </c>
      <c r="L145" s="134">
        <f t="shared" si="8"/>
        <v>0.25</v>
      </c>
    </row>
    <row r="146" spans="1:12" ht="15" customHeight="1" x14ac:dyDescent="0.15">
      <c r="A146" s="48">
        <v>143</v>
      </c>
      <c r="B146" s="17" t="s">
        <v>752</v>
      </c>
      <c r="C146" s="16" t="s">
        <v>753</v>
      </c>
      <c r="D146" s="19" t="s">
        <v>134</v>
      </c>
      <c r="E146" s="19" t="s">
        <v>946</v>
      </c>
      <c r="F146" s="95">
        <f t="shared" si="6"/>
        <v>13231.5</v>
      </c>
      <c r="G146" s="53">
        <f t="shared" si="7"/>
        <v>13231.5</v>
      </c>
      <c r="H146" s="53">
        <v>18623</v>
      </c>
      <c r="I146" s="68">
        <v>7840</v>
      </c>
      <c r="K146" s="19" t="s">
        <v>946</v>
      </c>
      <c r="L146" s="134">
        <f t="shared" si="8"/>
        <v>0.25</v>
      </c>
    </row>
    <row r="147" spans="1:12" ht="15" customHeight="1" x14ac:dyDescent="0.15">
      <c r="A147" s="48">
        <v>144</v>
      </c>
      <c r="B147" s="17" t="s">
        <v>274</v>
      </c>
      <c r="C147" s="16" t="s">
        <v>754</v>
      </c>
      <c r="D147" s="19" t="s">
        <v>136</v>
      </c>
      <c r="E147" s="19" t="s">
        <v>944</v>
      </c>
      <c r="F147" s="95">
        <f t="shared" si="6"/>
        <v>7368.5</v>
      </c>
      <c r="G147" s="53">
        <f t="shared" si="7"/>
        <v>22105.5</v>
      </c>
      <c r="H147" s="53">
        <v>7337</v>
      </c>
      <c r="I147" s="68">
        <v>7400</v>
      </c>
      <c r="K147" s="19" t="s">
        <v>1001</v>
      </c>
      <c r="L147" s="134">
        <f t="shared" si="8"/>
        <v>2.75</v>
      </c>
    </row>
    <row r="148" spans="1:12" ht="15" customHeight="1" x14ac:dyDescent="0.15">
      <c r="A148" s="48">
        <v>145</v>
      </c>
      <c r="B148" s="17" t="s">
        <v>275</v>
      </c>
      <c r="C148" s="16" t="s">
        <v>755</v>
      </c>
      <c r="D148" s="19" t="s">
        <v>14</v>
      </c>
      <c r="E148" s="19" t="s">
        <v>946</v>
      </c>
      <c r="F148" s="95">
        <f t="shared" si="6"/>
        <v>10670</v>
      </c>
      <c r="G148" s="53">
        <f t="shared" si="7"/>
        <v>10670</v>
      </c>
      <c r="H148" s="53">
        <v>10340</v>
      </c>
      <c r="I148" s="68">
        <v>11000</v>
      </c>
      <c r="K148" s="19" t="s">
        <v>944</v>
      </c>
      <c r="L148" s="134">
        <f t="shared" si="8"/>
        <v>0.75</v>
      </c>
    </row>
    <row r="149" spans="1:12" ht="15" customHeight="1" x14ac:dyDescent="0.15">
      <c r="A149" s="48">
        <v>146</v>
      </c>
      <c r="B149" s="17" t="s">
        <v>709</v>
      </c>
      <c r="C149" s="16" t="s">
        <v>1015</v>
      </c>
      <c r="D149" s="19" t="s">
        <v>14</v>
      </c>
      <c r="E149" s="19" t="s">
        <v>953</v>
      </c>
      <c r="F149" s="95">
        <f t="shared" si="6"/>
        <v>29764</v>
      </c>
      <c r="G149" s="53">
        <f t="shared" si="7"/>
        <v>59528</v>
      </c>
      <c r="H149" s="53">
        <v>31168</v>
      </c>
      <c r="I149" s="68">
        <v>28360</v>
      </c>
      <c r="K149" s="19" t="s">
        <v>952</v>
      </c>
      <c r="L149" s="134">
        <f t="shared" si="8"/>
        <v>1.25</v>
      </c>
    </row>
    <row r="150" spans="1:12" ht="15" customHeight="1" x14ac:dyDescent="0.15">
      <c r="A150" s="48">
        <v>147</v>
      </c>
      <c r="B150" s="17" t="s">
        <v>276</v>
      </c>
      <c r="C150" s="16" t="s">
        <v>756</v>
      </c>
      <c r="D150" s="19" t="s">
        <v>14</v>
      </c>
      <c r="E150" s="19" t="s">
        <v>953</v>
      </c>
      <c r="F150" s="95">
        <f t="shared" si="6"/>
        <v>5989.5</v>
      </c>
      <c r="G150" s="53">
        <f t="shared" si="7"/>
        <v>11979</v>
      </c>
      <c r="H150" s="53">
        <v>6589</v>
      </c>
      <c r="I150" s="68">
        <v>5390</v>
      </c>
      <c r="K150" s="19" t="s">
        <v>979</v>
      </c>
      <c r="L150" s="134">
        <f t="shared" si="8"/>
        <v>2</v>
      </c>
    </row>
    <row r="151" spans="1:12" ht="15" customHeight="1" x14ac:dyDescent="0.15">
      <c r="A151" s="48">
        <v>148</v>
      </c>
      <c r="B151" s="17" t="s">
        <v>277</v>
      </c>
      <c r="C151" s="16" t="s">
        <v>757</v>
      </c>
      <c r="D151" s="19" t="s">
        <v>14</v>
      </c>
      <c r="E151" s="19" t="s">
        <v>953</v>
      </c>
      <c r="F151" s="95">
        <f t="shared" si="6"/>
        <v>9566.5</v>
      </c>
      <c r="G151" s="53">
        <f t="shared" si="7"/>
        <v>19133</v>
      </c>
      <c r="H151" s="53">
        <v>8613</v>
      </c>
      <c r="I151" s="68">
        <v>10520</v>
      </c>
      <c r="K151" s="19" t="s">
        <v>1016</v>
      </c>
      <c r="L151" s="134">
        <f t="shared" si="8"/>
        <v>1.5</v>
      </c>
    </row>
    <row r="152" spans="1:12" ht="15" customHeight="1" x14ac:dyDescent="0.15">
      <c r="A152" s="48">
        <v>149</v>
      </c>
      <c r="B152" s="17" t="s">
        <v>278</v>
      </c>
      <c r="C152" s="16" t="s">
        <v>736</v>
      </c>
      <c r="D152" s="19" t="s">
        <v>134</v>
      </c>
      <c r="E152" s="19" t="s">
        <v>953</v>
      </c>
      <c r="F152" s="95">
        <f t="shared" si="6"/>
        <v>7940</v>
      </c>
      <c r="G152" s="53">
        <f t="shared" si="7"/>
        <v>15880</v>
      </c>
      <c r="H152" s="53">
        <v>8800</v>
      </c>
      <c r="I152" s="68">
        <v>7080</v>
      </c>
      <c r="K152" s="19" t="s">
        <v>979</v>
      </c>
      <c r="L152" s="134">
        <f t="shared" si="8"/>
        <v>2</v>
      </c>
    </row>
    <row r="153" spans="1:12" ht="15" customHeight="1" x14ac:dyDescent="0.15">
      <c r="A153" s="48">
        <v>150</v>
      </c>
      <c r="B153" s="17" t="s">
        <v>279</v>
      </c>
      <c r="C153" s="16" t="s">
        <v>758</v>
      </c>
      <c r="D153" s="19" t="s">
        <v>578</v>
      </c>
      <c r="E153" s="19" t="s">
        <v>955</v>
      </c>
      <c r="F153" s="95">
        <f t="shared" si="6"/>
        <v>9198.5</v>
      </c>
      <c r="G153" s="53">
        <f t="shared" si="7"/>
        <v>36794</v>
      </c>
      <c r="H153" s="53">
        <v>7777</v>
      </c>
      <c r="I153" s="68">
        <v>10620</v>
      </c>
      <c r="K153" s="19" t="s">
        <v>992</v>
      </c>
      <c r="L153" s="134">
        <f t="shared" si="8"/>
        <v>3.75</v>
      </c>
    </row>
    <row r="154" spans="1:12" ht="15" customHeight="1" x14ac:dyDescent="0.15">
      <c r="A154" s="48">
        <v>151</v>
      </c>
      <c r="B154" s="17" t="s">
        <v>280</v>
      </c>
      <c r="C154" s="16" t="s">
        <v>281</v>
      </c>
      <c r="D154" s="19" t="s">
        <v>134</v>
      </c>
      <c r="E154" s="19" t="s">
        <v>953</v>
      </c>
      <c r="F154" s="95">
        <f t="shared" si="6"/>
        <v>12333.5</v>
      </c>
      <c r="G154" s="53">
        <f t="shared" si="7"/>
        <v>24667</v>
      </c>
      <c r="H154" s="53">
        <v>14597</v>
      </c>
      <c r="I154" s="68">
        <v>10070</v>
      </c>
      <c r="K154" s="19" t="s">
        <v>952</v>
      </c>
      <c r="L154" s="134">
        <f t="shared" si="8"/>
        <v>1.25</v>
      </c>
    </row>
    <row r="155" spans="1:12" ht="15" customHeight="1" x14ac:dyDescent="0.15">
      <c r="A155" s="48">
        <v>152</v>
      </c>
      <c r="B155" s="17" t="s">
        <v>282</v>
      </c>
      <c r="C155" s="16" t="s">
        <v>736</v>
      </c>
      <c r="D155" s="19" t="s">
        <v>14</v>
      </c>
      <c r="E155" s="19" t="s">
        <v>946</v>
      </c>
      <c r="F155" s="95">
        <f t="shared" si="6"/>
        <v>11731.5</v>
      </c>
      <c r="G155" s="53">
        <f t="shared" si="7"/>
        <v>11731.5</v>
      </c>
      <c r="H155" s="53">
        <v>9163</v>
      </c>
      <c r="I155" s="68">
        <v>14300</v>
      </c>
      <c r="K155" s="19" t="s">
        <v>944</v>
      </c>
      <c r="L155" s="134">
        <f t="shared" si="8"/>
        <v>0.75</v>
      </c>
    </row>
    <row r="156" spans="1:12" ht="15" customHeight="1" x14ac:dyDescent="0.15">
      <c r="A156" s="48">
        <v>153</v>
      </c>
      <c r="B156" s="17" t="s">
        <v>283</v>
      </c>
      <c r="C156" s="16" t="s">
        <v>759</v>
      </c>
      <c r="D156" s="19" t="s">
        <v>578</v>
      </c>
      <c r="E156" s="19" t="s">
        <v>946</v>
      </c>
      <c r="F156" s="95">
        <f t="shared" si="6"/>
        <v>8350</v>
      </c>
      <c r="G156" s="53">
        <f t="shared" si="7"/>
        <v>8350</v>
      </c>
      <c r="H156" s="53">
        <v>7920</v>
      </c>
      <c r="I156" s="68">
        <v>8780</v>
      </c>
      <c r="K156" s="19" t="s">
        <v>944</v>
      </c>
      <c r="L156" s="134">
        <f t="shared" si="8"/>
        <v>0.75</v>
      </c>
    </row>
    <row r="157" spans="1:12" ht="15" customHeight="1" x14ac:dyDescent="0.15">
      <c r="A157" s="48">
        <v>154</v>
      </c>
      <c r="B157" s="17" t="s">
        <v>284</v>
      </c>
      <c r="C157" s="16" t="s">
        <v>766</v>
      </c>
      <c r="D157" s="19" t="s">
        <v>14</v>
      </c>
      <c r="E157" s="19" t="s">
        <v>946</v>
      </c>
      <c r="F157" s="95">
        <f t="shared" si="6"/>
        <v>10429.5</v>
      </c>
      <c r="G157" s="53">
        <f t="shared" si="7"/>
        <v>10429.5</v>
      </c>
      <c r="H157" s="53">
        <v>11869</v>
      </c>
      <c r="I157" s="68">
        <v>8990</v>
      </c>
      <c r="K157" s="19" t="s">
        <v>955</v>
      </c>
      <c r="L157" s="134">
        <f t="shared" si="8"/>
        <v>1</v>
      </c>
    </row>
    <row r="158" spans="1:12" ht="15" customHeight="1" x14ac:dyDescent="0.15">
      <c r="A158" s="48">
        <v>155</v>
      </c>
      <c r="B158" s="17" t="s">
        <v>285</v>
      </c>
      <c r="C158" s="16" t="s">
        <v>286</v>
      </c>
      <c r="D158" s="19" t="s">
        <v>134</v>
      </c>
      <c r="E158" s="19" t="s">
        <v>946</v>
      </c>
      <c r="F158" s="95">
        <f t="shared" si="6"/>
        <v>6256.5</v>
      </c>
      <c r="G158" s="53">
        <f t="shared" si="7"/>
        <v>6256.5</v>
      </c>
      <c r="H158" s="53">
        <v>6963</v>
      </c>
      <c r="I158" s="68">
        <v>5550</v>
      </c>
      <c r="K158" s="19" t="s">
        <v>955</v>
      </c>
      <c r="L158" s="134">
        <f t="shared" si="8"/>
        <v>1</v>
      </c>
    </row>
    <row r="159" spans="1:12" ht="15" customHeight="1" x14ac:dyDescent="0.15">
      <c r="A159" s="48">
        <v>156</v>
      </c>
      <c r="B159" s="17" t="s">
        <v>287</v>
      </c>
      <c r="C159" s="16" t="s">
        <v>768</v>
      </c>
      <c r="D159" s="19" t="s">
        <v>135</v>
      </c>
      <c r="E159" s="19" t="s">
        <v>944</v>
      </c>
      <c r="F159" s="95">
        <f t="shared" si="6"/>
        <v>10191.5</v>
      </c>
      <c r="G159" s="53">
        <f t="shared" si="7"/>
        <v>30574.5</v>
      </c>
      <c r="H159" s="53">
        <v>11803</v>
      </c>
      <c r="I159" s="68">
        <v>8580</v>
      </c>
      <c r="K159" s="19" t="s">
        <v>974</v>
      </c>
      <c r="L159" s="134">
        <f t="shared" si="8"/>
        <v>2.25</v>
      </c>
    </row>
    <row r="160" spans="1:12" ht="15" customHeight="1" x14ac:dyDescent="0.15">
      <c r="A160" s="48">
        <v>157</v>
      </c>
      <c r="B160" s="17" t="s">
        <v>288</v>
      </c>
      <c r="C160" s="16" t="s">
        <v>767</v>
      </c>
      <c r="D160" s="19" t="s">
        <v>143</v>
      </c>
      <c r="E160" s="19" t="s">
        <v>946</v>
      </c>
      <c r="F160" s="95">
        <f t="shared" si="6"/>
        <v>13128.5</v>
      </c>
      <c r="G160" s="53">
        <f t="shared" si="7"/>
        <v>13128.5</v>
      </c>
      <c r="H160" s="53">
        <v>13057</v>
      </c>
      <c r="I160" s="68">
        <v>13200</v>
      </c>
      <c r="K160" s="19" t="s">
        <v>955</v>
      </c>
      <c r="L160" s="134">
        <f t="shared" si="8"/>
        <v>1</v>
      </c>
    </row>
    <row r="161" spans="1:12" ht="15" customHeight="1" x14ac:dyDescent="0.15">
      <c r="A161" s="48">
        <v>158</v>
      </c>
      <c r="B161" s="17" t="s">
        <v>289</v>
      </c>
      <c r="C161" s="16" t="s">
        <v>608</v>
      </c>
      <c r="D161" s="19" t="s">
        <v>578</v>
      </c>
      <c r="E161" s="19" t="s">
        <v>946</v>
      </c>
      <c r="F161" s="95">
        <f t="shared" si="6"/>
        <v>18806</v>
      </c>
      <c r="G161" s="53">
        <f t="shared" si="7"/>
        <v>18806</v>
      </c>
      <c r="H161" s="53">
        <v>18612</v>
      </c>
      <c r="I161" s="68">
        <v>19000</v>
      </c>
      <c r="K161" s="19" t="s">
        <v>946</v>
      </c>
      <c r="L161" s="134">
        <f t="shared" si="8"/>
        <v>0.25</v>
      </c>
    </row>
    <row r="162" spans="1:12" ht="15" customHeight="1" x14ac:dyDescent="0.15">
      <c r="A162" s="48">
        <v>159</v>
      </c>
      <c r="B162" s="17" t="s">
        <v>290</v>
      </c>
      <c r="C162" s="16" t="s">
        <v>609</v>
      </c>
      <c r="D162" s="19" t="s">
        <v>578</v>
      </c>
      <c r="E162" s="19" t="s">
        <v>946</v>
      </c>
      <c r="F162" s="95">
        <f t="shared" si="6"/>
        <v>7035</v>
      </c>
      <c r="G162" s="53">
        <f t="shared" si="7"/>
        <v>7035</v>
      </c>
      <c r="H162" s="53">
        <v>5940</v>
      </c>
      <c r="I162" s="68">
        <v>8130</v>
      </c>
      <c r="K162" s="19" t="s">
        <v>955</v>
      </c>
      <c r="L162" s="134">
        <f t="shared" si="8"/>
        <v>1</v>
      </c>
    </row>
    <row r="163" spans="1:12" ht="15" customHeight="1" x14ac:dyDescent="0.15">
      <c r="A163" s="48">
        <v>160</v>
      </c>
      <c r="B163" s="17" t="s">
        <v>291</v>
      </c>
      <c r="C163" s="16" t="s">
        <v>610</v>
      </c>
      <c r="D163" s="19" t="s">
        <v>578</v>
      </c>
      <c r="E163" s="19" t="s">
        <v>1011</v>
      </c>
      <c r="F163" s="95">
        <f t="shared" si="6"/>
        <v>7210.5</v>
      </c>
      <c r="G163" s="53">
        <f t="shared" si="7"/>
        <v>100947</v>
      </c>
      <c r="H163" s="53">
        <v>5621</v>
      </c>
      <c r="I163" s="68">
        <v>8800</v>
      </c>
      <c r="K163" s="19" t="s">
        <v>975</v>
      </c>
      <c r="L163" s="134">
        <f t="shared" si="8"/>
        <v>13.75</v>
      </c>
    </row>
    <row r="164" spans="1:12" ht="15" customHeight="1" x14ac:dyDescent="0.15">
      <c r="A164" s="48">
        <v>161</v>
      </c>
      <c r="B164" s="17" t="s">
        <v>291</v>
      </c>
      <c r="C164" s="16" t="s">
        <v>611</v>
      </c>
      <c r="D164" s="19" t="s">
        <v>578</v>
      </c>
      <c r="E164" s="19" t="s">
        <v>952</v>
      </c>
      <c r="F164" s="95">
        <f t="shared" si="6"/>
        <v>7003</v>
      </c>
      <c r="G164" s="53">
        <f t="shared" si="7"/>
        <v>35015</v>
      </c>
      <c r="H164" s="53">
        <v>7436</v>
      </c>
      <c r="I164" s="68">
        <v>6570</v>
      </c>
      <c r="K164" s="19" t="s">
        <v>947</v>
      </c>
      <c r="L164" s="134">
        <f t="shared" si="8"/>
        <v>5</v>
      </c>
    </row>
    <row r="165" spans="1:12" ht="15" customHeight="1" x14ac:dyDescent="0.15">
      <c r="A165" s="48">
        <v>162</v>
      </c>
      <c r="B165" s="17" t="s">
        <v>292</v>
      </c>
      <c r="C165" s="16" t="s">
        <v>612</v>
      </c>
      <c r="D165" s="19" t="s">
        <v>578</v>
      </c>
      <c r="E165" s="19" t="s">
        <v>971</v>
      </c>
      <c r="F165" s="95">
        <f t="shared" si="6"/>
        <v>4625</v>
      </c>
      <c r="G165" s="53">
        <f t="shared" si="7"/>
        <v>222000</v>
      </c>
      <c r="H165" s="53">
        <v>5400</v>
      </c>
      <c r="I165" s="68">
        <v>3850</v>
      </c>
      <c r="K165" s="19" t="s">
        <v>1017</v>
      </c>
      <c r="L165" s="134">
        <f t="shared" si="8"/>
        <v>47.25</v>
      </c>
    </row>
    <row r="166" spans="1:12" ht="15" customHeight="1" x14ac:dyDescent="0.15">
      <c r="A166" s="48">
        <v>163</v>
      </c>
      <c r="B166" s="17" t="s">
        <v>293</v>
      </c>
      <c r="C166" s="16" t="s">
        <v>294</v>
      </c>
      <c r="D166" s="19" t="s">
        <v>14</v>
      </c>
      <c r="E166" s="19" t="s">
        <v>1016</v>
      </c>
      <c r="F166" s="95">
        <f t="shared" si="6"/>
        <v>2245.5</v>
      </c>
      <c r="G166" s="53">
        <f t="shared" si="7"/>
        <v>13473</v>
      </c>
      <c r="H166" s="53">
        <v>1991</v>
      </c>
      <c r="I166" s="68">
        <v>2500</v>
      </c>
      <c r="K166" s="19" t="s">
        <v>984</v>
      </c>
      <c r="L166" s="134">
        <f t="shared" si="8"/>
        <v>5.75</v>
      </c>
    </row>
    <row r="167" spans="1:12" ht="15" customHeight="1" x14ac:dyDescent="0.15">
      <c r="A167" s="48">
        <v>164</v>
      </c>
      <c r="B167" s="17" t="s">
        <v>295</v>
      </c>
      <c r="C167" s="16" t="s">
        <v>296</v>
      </c>
      <c r="D167" s="19" t="s">
        <v>14</v>
      </c>
      <c r="E167" s="19" t="s">
        <v>955</v>
      </c>
      <c r="F167" s="95">
        <f t="shared" si="6"/>
        <v>5316</v>
      </c>
      <c r="G167" s="53">
        <f t="shared" si="7"/>
        <v>21264</v>
      </c>
      <c r="H167" s="53">
        <v>5632</v>
      </c>
      <c r="I167" s="68">
        <v>5000</v>
      </c>
      <c r="K167" s="19" t="s">
        <v>992</v>
      </c>
      <c r="L167" s="134">
        <f t="shared" si="8"/>
        <v>3.75</v>
      </c>
    </row>
    <row r="168" spans="1:12" ht="15" customHeight="1" x14ac:dyDescent="0.15">
      <c r="A168" s="48">
        <v>165</v>
      </c>
      <c r="B168" s="17" t="s">
        <v>297</v>
      </c>
      <c r="C168" s="16" t="s">
        <v>298</v>
      </c>
      <c r="D168" s="19" t="s">
        <v>14</v>
      </c>
      <c r="E168" s="19" t="s">
        <v>1024</v>
      </c>
      <c r="F168" s="95">
        <f t="shared" si="6"/>
        <v>11879</v>
      </c>
      <c r="G168" s="53">
        <f t="shared" si="7"/>
        <v>261338</v>
      </c>
      <c r="H168" s="53">
        <v>11528</v>
      </c>
      <c r="I168" s="68">
        <v>12230</v>
      </c>
      <c r="K168" s="19" t="s">
        <v>1018</v>
      </c>
      <c r="L168" s="134">
        <f t="shared" si="8"/>
        <v>21.25</v>
      </c>
    </row>
    <row r="169" spans="1:12" ht="15" customHeight="1" x14ac:dyDescent="0.15">
      <c r="A169" s="48">
        <v>166</v>
      </c>
      <c r="B169" s="17" t="s">
        <v>299</v>
      </c>
      <c r="C169" s="16" t="s">
        <v>300</v>
      </c>
      <c r="D169" s="19" t="s">
        <v>119</v>
      </c>
      <c r="E169" s="19" t="s">
        <v>946</v>
      </c>
      <c r="F169" s="95">
        <f t="shared" si="6"/>
        <v>4709.5</v>
      </c>
      <c r="G169" s="53">
        <f t="shared" si="7"/>
        <v>4709.5</v>
      </c>
      <c r="H169" s="53">
        <v>4829</v>
      </c>
      <c r="I169" s="68">
        <v>4590</v>
      </c>
      <c r="K169" s="19" t="s">
        <v>955</v>
      </c>
      <c r="L169" s="134">
        <f t="shared" si="8"/>
        <v>1</v>
      </c>
    </row>
    <row r="170" spans="1:12" ht="15" customHeight="1" x14ac:dyDescent="0.15">
      <c r="A170" s="48">
        <v>167</v>
      </c>
      <c r="B170" s="17" t="s">
        <v>301</v>
      </c>
      <c r="C170" s="16" t="s">
        <v>302</v>
      </c>
      <c r="D170" s="19" t="s">
        <v>134</v>
      </c>
      <c r="E170" s="19" t="s">
        <v>946</v>
      </c>
      <c r="F170" s="95">
        <f t="shared" si="6"/>
        <v>8983.5</v>
      </c>
      <c r="G170" s="53">
        <f t="shared" si="7"/>
        <v>8983.5</v>
      </c>
      <c r="H170" s="53">
        <v>10417</v>
      </c>
      <c r="I170" s="68">
        <v>7550</v>
      </c>
      <c r="K170" s="19" t="s">
        <v>946</v>
      </c>
      <c r="L170" s="134">
        <f t="shared" si="8"/>
        <v>0.25</v>
      </c>
    </row>
    <row r="171" spans="1:12" ht="15" customHeight="1" x14ac:dyDescent="0.15">
      <c r="A171" s="48">
        <v>168</v>
      </c>
      <c r="B171" s="17" t="s">
        <v>303</v>
      </c>
      <c r="C171" s="16" t="s">
        <v>392</v>
      </c>
      <c r="D171" s="19" t="s">
        <v>14</v>
      </c>
      <c r="E171" s="19" t="s">
        <v>1024</v>
      </c>
      <c r="F171" s="95">
        <f t="shared" si="6"/>
        <v>14950</v>
      </c>
      <c r="G171" s="53">
        <f t="shared" si="7"/>
        <v>328900</v>
      </c>
      <c r="H171" s="53">
        <v>19800</v>
      </c>
      <c r="I171" s="68">
        <v>10100</v>
      </c>
      <c r="K171" s="19" t="s">
        <v>1019</v>
      </c>
      <c r="L171" s="134">
        <f t="shared" si="8"/>
        <v>22</v>
      </c>
    </row>
    <row r="172" spans="1:12" ht="15" customHeight="1" x14ac:dyDescent="0.15">
      <c r="A172" s="48">
        <v>169</v>
      </c>
      <c r="B172" s="17" t="s">
        <v>304</v>
      </c>
      <c r="C172" s="16" t="s">
        <v>613</v>
      </c>
      <c r="D172" s="19" t="s">
        <v>578</v>
      </c>
      <c r="E172" s="19" t="s">
        <v>990</v>
      </c>
      <c r="F172" s="95">
        <f t="shared" si="6"/>
        <v>8177</v>
      </c>
      <c r="G172" s="53">
        <f t="shared" si="7"/>
        <v>106301</v>
      </c>
      <c r="H172" s="53">
        <v>11704</v>
      </c>
      <c r="I172" s="68">
        <v>4650</v>
      </c>
      <c r="K172" s="19" t="s">
        <v>1020</v>
      </c>
      <c r="L172" s="134">
        <f t="shared" si="8"/>
        <v>12.75</v>
      </c>
    </row>
    <row r="173" spans="1:12" ht="15" customHeight="1" x14ac:dyDescent="0.15">
      <c r="A173" s="48">
        <v>170</v>
      </c>
      <c r="B173" s="17" t="s">
        <v>305</v>
      </c>
      <c r="C173" s="16" t="s">
        <v>306</v>
      </c>
      <c r="D173" s="19" t="s">
        <v>134</v>
      </c>
      <c r="E173" s="19" t="s">
        <v>946</v>
      </c>
      <c r="F173" s="95">
        <f t="shared" si="6"/>
        <v>8885.5</v>
      </c>
      <c r="G173" s="53">
        <f t="shared" si="7"/>
        <v>8885.5</v>
      </c>
      <c r="H173" s="53">
        <v>10791</v>
      </c>
      <c r="I173" s="68">
        <v>6980</v>
      </c>
      <c r="K173" s="19" t="s">
        <v>946</v>
      </c>
      <c r="L173" s="134">
        <f t="shared" si="8"/>
        <v>0.25</v>
      </c>
    </row>
    <row r="174" spans="1:12" ht="15" customHeight="1" x14ac:dyDescent="0.15">
      <c r="A174" s="48">
        <v>171</v>
      </c>
      <c r="B174" s="17" t="s">
        <v>307</v>
      </c>
      <c r="C174" s="16" t="s">
        <v>308</v>
      </c>
      <c r="D174" s="19" t="s">
        <v>119</v>
      </c>
      <c r="E174" s="19" t="s">
        <v>946</v>
      </c>
      <c r="F174" s="95">
        <f t="shared" si="6"/>
        <v>10255</v>
      </c>
      <c r="G174" s="53">
        <f t="shared" si="7"/>
        <v>10255</v>
      </c>
      <c r="H174" s="53">
        <v>11220</v>
      </c>
      <c r="I174" s="68">
        <v>9290</v>
      </c>
      <c r="K174" s="19" t="s">
        <v>952</v>
      </c>
      <c r="L174" s="134">
        <f t="shared" si="8"/>
        <v>1.25</v>
      </c>
    </row>
    <row r="175" spans="1:12" ht="15" customHeight="1" x14ac:dyDescent="0.15">
      <c r="A175" s="48">
        <v>172</v>
      </c>
      <c r="B175" s="17" t="s">
        <v>309</v>
      </c>
      <c r="C175" s="16" t="s">
        <v>614</v>
      </c>
      <c r="D175" s="19" t="s">
        <v>578</v>
      </c>
      <c r="E175" s="19" t="s">
        <v>946</v>
      </c>
      <c r="F175" s="95">
        <f t="shared" si="6"/>
        <v>10211.5</v>
      </c>
      <c r="G175" s="53">
        <f t="shared" si="7"/>
        <v>10211.5</v>
      </c>
      <c r="H175" s="53">
        <v>11033</v>
      </c>
      <c r="I175" s="68">
        <v>9390</v>
      </c>
      <c r="K175" s="19" t="s">
        <v>952</v>
      </c>
      <c r="L175" s="134">
        <f t="shared" si="8"/>
        <v>1.25</v>
      </c>
    </row>
    <row r="176" spans="1:12" ht="15" customHeight="1" x14ac:dyDescent="0.15">
      <c r="A176" s="48">
        <v>173</v>
      </c>
      <c r="B176" s="17" t="s">
        <v>310</v>
      </c>
      <c r="C176" s="16" t="s">
        <v>256</v>
      </c>
      <c r="D176" s="19" t="s">
        <v>14</v>
      </c>
      <c r="E176" s="19" t="s">
        <v>946</v>
      </c>
      <c r="F176" s="95">
        <f t="shared" si="6"/>
        <v>10090.5</v>
      </c>
      <c r="G176" s="53">
        <f t="shared" si="7"/>
        <v>10090.5</v>
      </c>
      <c r="H176" s="53">
        <v>11561</v>
      </c>
      <c r="I176" s="68">
        <v>8620</v>
      </c>
      <c r="K176" s="19" t="s">
        <v>972</v>
      </c>
      <c r="L176" s="134">
        <f t="shared" si="8"/>
        <v>1.75</v>
      </c>
    </row>
    <row r="177" spans="1:12" ht="15" customHeight="1" x14ac:dyDescent="0.15">
      <c r="A177" s="48">
        <v>174</v>
      </c>
      <c r="B177" s="17" t="s">
        <v>311</v>
      </c>
      <c r="C177" s="16" t="s">
        <v>256</v>
      </c>
      <c r="D177" s="19" t="s">
        <v>134</v>
      </c>
      <c r="E177" s="19" t="s">
        <v>946</v>
      </c>
      <c r="F177" s="95">
        <f t="shared" si="6"/>
        <v>8536</v>
      </c>
      <c r="G177" s="53">
        <f t="shared" si="7"/>
        <v>8536</v>
      </c>
      <c r="H177" s="53">
        <v>8712</v>
      </c>
      <c r="I177" s="68">
        <v>8360</v>
      </c>
      <c r="K177" s="19" t="s">
        <v>946</v>
      </c>
      <c r="L177" s="134">
        <f t="shared" si="8"/>
        <v>0.25</v>
      </c>
    </row>
    <row r="178" spans="1:12" ht="15" customHeight="1" x14ac:dyDescent="0.15">
      <c r="A178" s="48">
        <v>175</v>
      </c>
      <c r="B178" s="17" t="s">
        <v>312</v>
      </c>
      <c r="C178" s="16" t="s">
        <v>308</v>
      </c>
      <c r="D178" s="19" t="s">
        <v>9</v>
      </c>
      <c r="E178" s="19" t="s">
        <v>1016</v>
      </c>
      <c r="F178" s="95">
        <f t="shared" si="6"/>
        <v>9741.5</v>
      </c>
      <c r="G178" s="53">
        <f t="shared" si="7"/>
        <v>58449</v>
      </c>
      <c r="H178" s="53">
        <v>10483</v>
      </c>
      <c r="I178" s="68">
        <v>9000</v>
      </c>
      <c r="K178" s="19" t="s">
        <v>984</v>
      </c>
      <c r="L178" s="134">
        <f t="shared" si="8"/>
        <v>5.75</v>
      </c>
    </row>
    <row r="179" spans="1:12" ht="15" customHeight="1" x14ac:dyDescent="0.15">
      <c r="A179" s="48">
        <v>176</v>
      </c>
      <c r="B179" s="17" t="s">
        <v>313</v>
      </c>
      <c r="C179" s="16" t="s">
        <v>314</v>
      </c>
      <c r="D179" s="19" t="s">
        <v>14</v>
      </c>
      <c r="E179" s="19" t="s">
        <v>955</v>
      </c>
      <c r="F179" s="95">
        <f t="shared" si="6"/>
        <v>7091.5</v>
      </c>
      <c r="G179" s="53">
        <f t="shared" si="7"/>
        <v>28366</v>
      </c>
      <c r="H179" s="53">
        <v>7183</v>
      </c>
      <c r="I179" s="68">
        <v>7000</v>
      </c>
      <c r="K179" s="19" t="s">
        <v>945</v>
      </c>
      <c r="L179" s="134">
        <f t="shared" si="8"/>
        <v>4.75</v>
      </c>
    </row>
    <row r="180" spans="1:12" ht="15" customHeight="1" x14ac:dyDescent="0.15">
      <c r="A180" s="48">
        <v>177</v>
      </c>
      <c r="B180" s="17" t="s">
        <v>315</v>
      </c>
      <c r="C180" s="16" t="s">
        <v>316</v>
      </c>
      <c r="D180" s="19" t="s">
        <v>14</v>
      </c>
      <c r="E180" s="19" t="s">
        <v>946</v>
      </c>
      <c r="F180" s="95">
        <f t="shared" si="6"/>
        <v>11499.5</v>
      </c>
      <c r="G180" s="53">
        <f t="shared" si="7"/>
        <v>11499.5</v>
      </c>
      <c r="H180" s="53">
        <v>8899</v>
      </c>
      <c r="I180" s="68">
        <v>14100</v>
      </c>
      <c r="K180" s="19" t="s">
        <v>946</v>
      </c>
      <c r="L180" s="134">
        <f t="shared" si="8"/>
        <v>0.25</v>
      </c>
    </row>
    <row r="181" spans="1:12" ht="15" customHeight="1" x14ac:dyDescent="0.15">
      <c r="A181" s="48">
        <v>178</v>
      </c>
      <c r="B181" s="17" t="s">
        <v>317</v>
      </c>
      <c r="C181" s="16" t="s">
        <v>318</v>
      </c>
      <c r="D181" s="19" t="s">
        <v>14</v>
      </c>
      <c r="E181" s="19" t="s">
        <v>1001</v>
      </c>
      <c r="F181" s="95">
        <f t="shared" si="6"/>
        <v>65490</v>
      </c>
      <c r="G181" s="53">
        <f t="shared" si="7"/>
        <v>720390</v>
      </c>
      <c r="H181" s="53">
        <v>68200</v>
      </c>
      <c r="I181" s="68">
        <v>62780</v>
      </c>
      <c r="K181" s="19" t="s">
        <v>983</v>
      </c>
      <c r="L181" s="134">
        <f t="shared" si="8"/>
        <v>11.25</v>
      </c>
    </row>
    <row r="182" spans="1:12" ht="15" customHeight="1" x14ac:dyDescent="0.15">
      <c r="A182" s="48">
        <v>179</v>
      </c>
      <c r="B182" s="17" t="s">
        <v>319</v>
      </c>
      <c r="C182" s="16" t="s">
        <v>154</v>
      </c>
      <c r="D182" s="19" t="s">
        <v>14</v>
      </c>
      <c r="E182" s="19" t="s">
        <v>954</v>
      </c>
      <c r="F182" s="95">
        <f t="shared" si="6"/>
        <v>3038.5</v>
      </c>
      <c r="G182" s="53">
        <f t="shared" si="7"/>
        <v>30385</v>
      </c>
      <c r="H182" s="53">
        <v>3377</v>
      </c>
      <c r="I182" s="68">
        <v>2700</v>
      </c>
      <c r="K182" s="19" t="s">
        <v>1022</v>
      </c>
      <c r="L182" s="134">
        <f t="shared" si="8"/>
        <v>10.25</v>
      </c>
    </row>
    <row r="183" spans="1:12" ht="15" customHeight="1" x14ac:dyDescent="0.15">
      <c r="A183" s="48">
        <v>180</v>
      </c>
      <c r="B183" s="17" t="s">
        <v>320</v>
      </c>
      <c r="C183" s="16" t="s">
        <v>321</v>
      </c>
      <c r="D183" s="19" t="s">
        <v>134</v>
      </c>
      <c r="E183" s="19" t="s">
        <v>974</v>
      </c>
      <c r="F183" s="95">
        <f t="shared" ref="F183:F241" si="9">(H183+I183)/2</f>
        <v>1524.5</v>
      </c>
      <c r="G183" s="53">
        <f t="shared" si="7"/>
        <v>13720.5</v>
      </c>
      <c r="H183" s="53">
        <v>1749</v>
      </c>
      <c r="I183" s="68">
        <v>1300</v>
      </c>
      <c r="K183" s="19" t="s">
        <v>1023</v>
      </c>
      <c r="L183" s="134">
        <f t="shared" si="8"/>
        <v>9.75</v>
      </c>
    </row>
    <row r="184" spans="1:12" ht="15" customHeight="1" x14ac:dyDescent="0.15">
      <c r="A184" s="48">
        <v>181</v>
      </c>
      <c r="B184" s="17" t="s">
        <v>322</v>
      </c>
      <c r="C184" s="16" t="s">
        <v>615</v>
      </c>
      <c r="D184" s="19" t="s">
        <v>578</v>
      </c>
      <c r="E184" s="19" t="s">
        <v>953</v>
      </c>
      <c r="F184" s="95">
        <f t="shared" si="9"/>
        <v>1930</v>
      </c>
      <c r="G184" s="53">
        <f t="shared" ref="G184:G247" si="10">E184*F184</f>
        <v>3860</v>
      </c>
      <c r="H184" s="53">
        <v>1530</v>
      </c>
      <c r="I184" s="68">
        <v>2330</v>
      </c>
      <c r="K184" s="19" t="s">
        <v>1001</v>
      </c>
      <c r="L184" s="134">
        <f t="shared" si="8"/>
        <v>2.75</v>
      </c>
    </row>
    <row r="185" spans="1:12" ht="15" customHeight="1" x14ac:dyDescent="0.15">
      <c r="A185" s="48">
        <v>182</v>
      </c>
      <c r="B185" s="17" t="s">
        <v>323</v>
      </c>
      <c r="C185" s="16" t="s">
        <v>616</v>
      </c>
      <c r="D185" s="19" t="s">
        <v>578</v>
      </c>
      <c r="E185" s="19" t="s">
        <v>946</v>
      </c>
      <c r="F185" s="95">
        <f t="shared" si="9"/>
        <v>8805</v>
      </c>
      <c r="G185" s="53">
        <f t="shared" si="10"/>
        <v>8805</v>
      </c>
      <c r="H185" s="53">
        <v>8730</v>
      </c>
      <c r="I185" s="68">
        <v>8880</v>
      </c>
      <c r="K185" s="19" t="s">
        <v>972</v>
      </c>
      <c r="L185" s="134">
        <f t="shared" si="8"/>
        <v>1.75</v>
      </c>
    </row>
    <row r="186" spans="1:12" ht="15" customHeight="1" x14ac:dyDescent="0.15">
      <c r="A186" s="48">
        <v>183</v>
      </c>
      <c r="B186" s="17" t="s">
        <v>324</v>
      </c>
      <c r="C186" s="16" t="s">
        <v>657</v>
      </c>
      <c r="D186" s="19" t="s">
        <v>9</v>
      </c>
      <c r="E186" s="19" t="s">
        <v>946</v>
      </c>
      <c r="F186" s="95">
        <f t="shared" si="9"/>
        <v>15050</v>
      </c>
      <c r="G186" s="53">
        <f t="shared" si="10"/>
        <v>15050</v>
      </c>
      <c r="H186" s="53">
        <v>17600</v>
      </c>
      <c r="I186" s="68">
        <v>12500</v>
      </c>
      <c r="K186" s="19" t="s">
        <v>946</v>
      </c>
      <c r="L186" s="134">
        <f t="shared" si="8"/>
        <v>0.25</v>
      </c>
    </row>
    <row r="187" spans="1:12" ht="15" customHeight="1" x14ac:dyDescent="0.15">
      <c r="A187" s="48">
        <v>184</v>
      </c>
      <c r="B187" s="17" t="s">
        <v>325</v>
      </c>
      <c r="C187" s="16" t="s">
        <v>811</v>
      </c>
      <c r="D187" s="19" t="s">
        <v>143</v>
      </c>
      <c r="E187" s="19" t="s">
        <v>946</v>
      </c>
      <c r="F187" s="95">
        <f t="shared" si="9"/>
        <v>15201.5</v>
      </c>
      <c r="G187" s="53">
        <f t="shared" si="10"/>
        <v>15201.5</v>
      </c>
      <c r="H187" s="53">
        <v>15103</v>
      </c>
      <c r="I187" s="68">
        <v>15300</v>
      </c>
      <c r="K187" s="19" t="s">
        <v>946</v>
      </c>
      <c r="L187" s="134">
        <f t="shared" si="8"/>
        <v>0.25</v>
      </c>
    </row>
    <row r="188" spans="1:12" ht="15" customHeight="1" x14ac:dyDescent="0.15">
      <c r="A188" s="48">
        <v>185</v>
      </c>
      <c r="B188" s="17" t="s">
        <v>326</v>
      </c>
      <c r="C188" s="16" t="s">
        <v>714</v>
      </c>
      <c r="D188" s="19" t="s">
        <v>578</v>
      </c>
      <c r="E188" s="19" t="s">
        <v>946</v>
      </c>
      <c r="F188" s="95">
        <f t="shared" si="9"/>
        <v>14035</v>
      </c>
      <c r="G188" s="53">
        <f t="shared" si="10"/>
        <v>14035</v>
      </c>
      <c r="H188" s="53">
        <v>15730</v>
      </c>
      <c r="I188" s="68">
        <v>12340</v>
      </c>
      <c r="K188" s="19" t="s">
        <v>944</v>
      </c>
      <c r="L188" s="134">
        <f t="shared" si="8"/>
        <v>0.75</v>
      </c>
    </row>
    <row r="189" spans="1:12" ht="15" customHeight="1" x14ac:dyDescent="0.15">
      <c r="A189" s="48">
        <v>186</v>
      </c>
      <c r="B189" s="17" t="s">
        <v>327</v>
      </c>
      <c r="C189" s="16" t="s">
        <v>328</v>
      </c>
      <c r="D189" s="19" t="s">
        <v>14</v>
      </c>
      <c r="E189" s="19" t="s">
        <v>946</v>
      </c>
      <c r="F189" s="95">
        <f t="shared" si="9"/>
        <v>8512.5</v>
      </c>
      <c r="G189" s="53">
        <f t="shared" si="10"/>
        <v>8512.5</v>
      </c>
      <c r="H189" s="53">
        <v>9625</v>
      </c>
      <c r="I189" s="68">
        <v>7400</v>
      </c>
      <c r="K189" s="19" t="s">
        <v>946</v>
      </c>
      <c r="L189" s="134">
        <f t="shared" si="8"/>
        <v>0.25</v>
      </c>
    </row>
    <row r="190" spans="1:12" ht="15" customHeight="1" x14ac:dyDescent="0.15">
      <c r="A190" s="48">
        <v>187</v>
      </c>
      <c r="B190" s="17" t="s">
        <v>715</v>
      </c>
      <c r="C190" s="16" t="s">
        <v>716</v>
      </c>
      <c r="D190" s="19" t="s">
        <v>14</v>
      </c>
      <c r="E190" s="19" t="s">
        <v>946</v>
      </c>
      <c r="F190" s="95">
        <f t="shared" si="9"/>
        <v>13215</v>
      </c>
      <c r="G190" s="53">
        <f t="shared" si="10"/>
        <v>13215</v>
      </c>
      <c r="H190" s="53">
        <v>13730</v>
      </c>
      <c r="I190" s="68">
        <v>12700</v>
      </c>
      <c r="K190" s="19" t="s">
        <v>946</v>
      </c>
      <c r="L190" s="134">
        <f t="shared" si="8"/>
        <v>0.25</v>
      </c>
    </row>
    <row r="191" spans="1:12" ht="15" customHeight="1" x14ac:dyDescent="0.15">
      <c r="A191" s="48">
        <v>188</v>
      </c>
      <c r="B191" s="17" t="s">
        <v>329</v>
      </c>
      <c r="C191" s="16" t="s">
        <v>914</v>
      </c>
      <c r="D191" s="19" t="s">
        <v>681</v>
      </c>
      <c r="E191" s="19" t="s">
        <v>946</v>
      </c>
      <c r="F191" s="95">
        <f t="shared" si="9"/>
        <v>10102</v>
      </c>
      <c r="G191" s="53">
        <f t="shared" si="10"/>
        <v>10102</v>
      </c>
      <c r="H191" s="53">
        <v>10504</v>
      </c>
      <c r="I191" s="68">
        <v>9700</v>
      </c>
      <c r="K191" s="19" t="s">
        <v>955</v>
      </c>
      <c r="L191" s="134">
        <f t="shared" si="8"/>
        <v>1</v>
      </c>
    </row>
    <row r="192" spans="1:12" ht="15" customHeight="1" x14ac:dyDescent="0.15">
      <c r="A192" s="48">
        <v>189</v>
      </c>
      <c r="B192" s="17" t="s">
        <v>330</v>
      </c>
      <c r="C192" s="16" t="s">
        <v>331</v>
      </c>
      <c r="D192" s="19" t="s">
        <v>14</v>
      </c>
      <c r="E192" s="19" t="s">
        <v>946</v>
      </c>
      <c r="F192" s="95">
        <f t="shared" si="9"/>
        <v>4810</v>
      </c>
      <c r="G192" s="53">
        <f t="shared" si="10"/>
        <v>4810</v>
      </c>
      <c r="H192" s="53">
        <v>5360</v>
      </c>
      <c r="I192" s="68">
        <v>4260</v>
      </c>
      <c r="K192" s="19" t="s">
        <v>946</v>
      </c>
      <c r="L192" s="134">
        <f t="shared" si="8"/>
        <v>0.25</v>
      </c>
    </row>
    <row r="193" spans="1:12" ht="15" customHeight="1" x14ac:dyDescent="0.15">
      <c r="A193" s="48">
        <v>190</v>
      </c>
      <c r="B193" s="17" t="s">
        <v>332</v>
      </c>
      <c r="C193" s="16" t="s">
        <v>331</v>
      </c>
      <c r="D193" s="19" t="s">
        <v>134</v>
      </c>
      <c r="E193" s="19" t="s">
        <v>946</v>
      </c>
      <c r="F193" s="95">
        <f t="shared" si="9"/>
        <v>4565</v>
      </c>
      <c r="G193" s="53">
        <f t="shared" si="10"/>
        <v>4565</v>
      </c>
      <c r="H193" s="53">
        <v>4950</v>
      </c>
      <c r="I193" s="68">
        <v>4180</v>
      </c>
      <c r="K193" s="19" t="s">
        <v>944</v>
      </c>
      <c r="L193" s="134">
        <f t="shared" si="8"/>
        <v>0.75</v>
      </c>
    </row>
    <row r="194" spans="1:12" ht="15" customHeight="1" x14ac:dyDescent="0.15">
      <c r="A194" s="48">
        <v>191</v>
      </c>
      <c r="B194" s="17" t="s">
        <v>333</v>
      </c>
      <c r="C194" s="16" t="s">
        <v>334</v>
      </c>
      <c r="D194" s="19" t="s">
        <v>14</v>
      </c>
      <c r="E194" s="19" t="s">
        <v>946</v>
      </c>
      <c r="F194" s="95">
        <f t="shared" si="9"/>
        <v>8400.5</v>
      </c>
      <c r="G194" s="53">
        <f t="shared" si="10"/>
        <v>8400.5</v>
      </c>
      <c r="H194" s="53">
        <v>9911</v>
      </c>
      <c r="I194" s="68">
        <v>6890</v>
      </c>
      <c r="K194" s="19" t="s">
        <v>946</v>
      </c>
      <c r="L194" s="134">
        <f t="shared" si="8"/>
        <v>0.25</v>
      </c>
    </row>
    <row r="195" spans="1:12" ht="15" customHeight="1" x14ac:dyDescent="0.15">
      <c r="A195" s="48">
        <v>192</v>
      </c>
      <c r="B195" s="17" t="s">
        <v>335</v>
      </c>
      <c r="C195" s="16" t="s">
        <v>336</v>
      </c>
      <c r="D195" s="19" t="s">
        <v>134</v>
      </c>
      <c r="E195" s="19" t="s">
        <v>1016</v>
      </c>
      <c r="F195" s="95">
        <f t="shared" si="9"/>
        <v>3456</v>
      </c>
      <c r="G195" s="53">
        <f t="shared" si="10"/>
        <v>20736</v>
      </c>
      <c r="H195" s="53">
        <v>3652</v>
      </c>
      <c r="I195" s="68">
        <v>3260</v>
      </c>
      <c r="K195" s="19" t="s">
        <v>1021</v>
      </c>
      <c r="L195" s="134">
        <f t="shared" si="8"/>
        <v>6.75</v>
      </c>
    </row>
    <row r="196" spans="1:12" ht="15" customHeight="1" x14ac:dyDescent="0.15">
      <c r="A196" s="48">
        <v>193</v>
      </c>
      <c r="B196" s="17" t="s">
        <v>337</v>
      </c>
      <c r="C196" s="16" t="s">
        <v>717</v>
      </c>
      <c r="D196" s="19" t="s">
        <v>14</v>
      </c>
      <c r="E196" s="19" t="s">
        <v>972</v>
      </c>
      <c r="F196" s="95">
        <f t="shared" si="9"/>
        <v>3797.5</v>
      </c>
      <c r="G196" s="53">
        <f t="shared" si="10"/>
        <v>26582.5</v>
      </c>
      <c r="H196" s="53">
        <v>3905</v>
      </c>
      <c r="I196" s="68">
        <v>3690</v>
      </c>
      <c r="K196" s="19" t="s">
        <v>995</v>
      </c>
      <c r="L196" s="134">
        <f t="shared" si="8"/>
        <v>7.25</v>
      </c>
    </row>
    <row r="197" spans="1:12" ht="15" customHeight="1" x14ac:dyDescent="0.15">
      <c r="A197" s="48">
        <v>194</v>
      </c>
      <c r="B197" s="17" t="s">
        <v>338</v>
      </c>
      <c r="C197" s="16" t="s">
        <v>336</v>
      </c>
      <c r="D197" s="19" t="s">
        <v>14</v>
      </c>
      <c r="E197" s="19" t="s">
        <v>944</v>
      </c>
      <c r="F197" s="95">
        <f t="shared" si="9"/>
        <v>3531.5</v>
      </c>
      <c r="G197" s="53">
        <f t="shared" si="10"/>
        <v>10594.5</v>
      </c>
      <c r="H197" s="53">
        <v>3663</v>
      </c>
      <c r="I197" s="68">
        <v>3400</v>
      </c>
      <c r="K197" s="19" t="s">
        <v>990</v>
      </c>
      <c r="L197" s="134">
        <f t="shared" ref="L197:L260" si="11">K197/4</f>
        <v>3.25</v>
      </c>
    </row>
    <row r="198" spans="1:12" ht="15" customHeight="1" x14ac:dyDescent="0.15">
      <c r="A198" s="48">
        <v>195</v>
      </c>
      <c r="B198" s="17" t="s">
        <v>718</v>
      </c>
      <c r="C198" s="16" t="s">
        <v>719</v>
      </c>
      <c r="D198" s="19" t="s">
        <v>14</v>
      </c>
      <c r="E198" s="19" t="s">
        <v>946</v>
      </c>
      <c r="F198" s="95">
        <f t="shared" si="9"/>
        <v>5516.5</v>
      </c>
      <c r="G198" s="53">
        <f t="shared" si="10"/>
        <v>5516.5</v>
      </c>
      <c r="H198" s="53">
        <v>6303</v>
      </c>
      <c r="I198" s="68">
        <v>4730</v>
      </c>
      <c r="K198" s="19" t="s">
        <v>953</v>
      </c>
      <c r="L198" s="134">
        <f t="shared" si="11"/>
        <v>0.5</v>
      </c>
    </row>
    <row r="199" spans="1:12" ht="15" customHeight="1" x14ac:dyDescent="0.15">
      <c r="A199" s="48">
        <v>196</v>
      </c>
      <c r="B199" s="17" t="s">
        <v>339</v>
      </c>
      <c r="C199" s="16" t="s">
        <v>340</v>
      </c>
      <c r="D199" s="19" t="s">
        <v>134</v>
      </c>
      <c r="E199" s="19" t="s">
        <v>955</v>
      </c>
      <c r="F199" s="95">
        <f t="shared" si="9"/>
        <v>2663</v>
      </c>
      <c r="G199" s="53">
        <f t="shared" si="10"/>
        <v>10652</v>
      </c>
      <c r="H199" s="53">
        <v>2156</v>
      </c>
      <c r="I199" s="68">
        <v>3170</v>
      </c>
      <c r="K199" s="19" t="s">
        <v>994</v>
      </c>
      <c r="L199" s="134">
        <f t="shared" si="11"/>
        <v>4</v>
      </c>
    </row>
    <row r="200" spans="1:12" ht="15" customHeight="1" x14ac:dyDescent="0.15">
      <c r="A200" s="48">
        <v>197</v>
      </c>
      <c r="B200" s="17" t="s">
        <v>341</v>
      </c>
      <c r="C200" s="16" t="s">
        <v>342</v>
      </c>
      <c r="D200" s="19" t="s">
        <v>134</v>
      </c>
      <c r="E200" s="19" t="s">
        <v>946</v>
      </c>
      <c r="F200" s="95">
        <f t="shared" si="9"/>
        <v>3381.5</v>
      </c>
      <c r="G200" s="53">
        <f t="shared" si="10"/>
        <v>3381.5</v>
      </c>
      <c r="H200" s="53">
        <v>3663</v>
      </c>
      <c r="I200" s="68">
        <v>3100</v>
      </c>
      <c r="K200" s="19" t="s">
        <v>955</v>
      </c>
      <c r="L200" s="134">
        <f t="shared" si="11"/>
        <v>1</v>
      </c>
    </row>
    <row r="201" spans="1:12" ht="15" customHeight="1" x14ac:dyDescent="0.15">
      <c r="A201" s="48">
        <v>198</v>
      </c>
      <c r="B201" s="17" t="s">
        <v>343</v>
      </c>
      <c r="C201" s="16" t="s">
        <v>344</v>
      </c>
      <c r="D201" s="19" t="s">
        <v>14</v>
      </c>
      <c r="E201" s="19" t="s">
        <v>946</v>
      </c>
      <c r="F201" s="95">
        <f t="shared" si="9"/>
        <v>3297.5</v>
      </c>
      <c r="G201" s="53">
        <f t="shared" si="10"/>
        <v>3297.5</v>
      </c>
      <c r="H201" s="53">
        <v>3795</v>
      </c>
      <c r="I201" s="68">
        <v>2800</v>
      </c>
      <c r="K201" s="19" t="s">
        <v>946</v>
      </c>
      <c r="L201" s="134">
        <f t="shared" si="11"/>
        <v>0.25</v>
      </c>
    </row>
    <row r="202" spans="1:12" ht="15" customHeight="1" x14ac:dyDescent="0.15">
      <c r="A202" s="48">
        <v>199</v>
      </c>
      <c r="B202" s="17" t="s">
        <v>345</v>
      </c>
      <c r="C202" s="16" t="s">
        <v>720</v>
      </c>
      <c r="D202" s="19" t="s">
        <v>134</v>
      </c>
      <c r="E202" s="19" t="s">
        <v>1011</v>
      </c>
      <c r="F202" s="95">
        <f t="shared" si="9"/>
        <v>12795.5</v>
      </c>
      <c r="G202" s="53">
        <f t="shared" si="10"/>
        <v>179137</v>
      </c>
      <c r="H202" s="53">
        <v>14091</v>
      </c>
      <c r="I202" s="68">
        <v>11500</v>
      </c>
      <c r="K202" s="19" t="s">
        <v>1005</v>
      </c>
      <c r="L202" s="134">
        <f t="shared" si="11"/>
        <v>14.25</v>
      </c>
    </row>
    <row r="203" spans="1:12" ht="15" customHeight="1" x14ac:dyDescent="0.15">
      <c r="A203" s="48">
        <v>200</v>
      </c>
      <c r="B203" s="17" t="s">
        <v>346</v>
      </c>
      <c r="C203" s="16" t="s">
        <v>347</v>
      </c>
      <c r="D203" s="19" t="s">
        <v>134</v>
      </c>
      <c r="E203" s="19" t="s">
        <v>953</v>
      </c>
      <c r="F203" s="95">
        <f t="shared" si="9"/>
        <v>3758</v>
      </c>
      <c r="G203" s="53">
        <f t="shared" si="10"/>
        <v>7516</v>
      </c>
      <c r="H203" s="53">
        <v>3916</v>
      </c>
      <c r="I203" s="68">
        <v>3600</v>
      </c>
      <c r="K203" s="19" t="s">
        <v>979</v>
      </c>
      <c r="L203" s="134">
        <f t="shared" si="11"/>
        <v>2</v>
      </c>
    </row>
    <row r="204" spans="1:12" ht="15" customHeight="1" x14ac:dyDescent="0.15">
      <c r="A204" s="48">
        <v>201</v>
      </c>
      <c r="B204" s="17" t="s">
        <v>346</v>
      </c>
      <c r="C204" s="16" t="s">
        <v>348</v>
      </c>
      <c r="D204" s="19" t="s">
        <v>134</v>
      </c>
      <c r="E204" s="19" t="s">
        <v>952</v>
      </c>
      <c r="F204" s="95">
        <f t="shared" si="9"/>
        <v>11244</v>
      </c>
      <c r="G204" s="53">
        <f t="shared" si="10"/>
        <v>56220</v>
      </c>
      <c r="H204" s="53">
        <v>12188</v>
      </c>
      <c r="I204" s="68">
        <v>10300</v>
      </c>
      <c r="K204" s="19" t="s">
        <v>984</v>
      </c>
      <c r="L204" s="134">
        <f t="shared" si="11"/>
        <v>5.75</v>
      </c>
    </row>
    <row r="205" spans="1:12" ht="15" customHeight="1" x14ac:dyDescent="0.15">
      <c r="A205" s="48">
        <v>202</v>
      </c>
      <c r="B205" s="17" t="s">
        <v>460</v>
      </c>
      <c r="C205" s="16" t="s">
        <v>461</v>
      </c>
      <c r="D205" s="19" t="s">
        <v>462</v>
      </c>
      <c r="E205" s="19" t="s">
        <v>946</v>
      </c>
      <c r="F205" s="95">
        <f t="shared" si="9"/>
        <v>10200.5</v>
      </c>
      <c r="G205" s="53">
        <f t="shared" si="10"/>
        <v>10200.5</v>
      </c>
      <c r="H205" s="53">
        <v>10901</v>
      </c>
      <c r="I205" s="68">
        <v>9500</v>
      </c>
      <c r="K205" s="19" t="s">
        <v>946</v>
      </c>
      <c r="L205" s="134">
        <f t="shared" si="11"/>
        <v>0.25</v>
      </c>
    </row>
    <row r="206" spans="1:12" ht="15" customHeight="1" x14ac:dyDescent="0.15">
      <c r="A206" s="48">
        <v>203</v>
      </c>
      <c r="B206" s="17" t="s">
        <v>463</v>
      </c>
      <c r="C206" s="16" t="s">
        <v>464</v>
      </c>
      <c r="D206" s="19" t="s">
        <v>195</v>
      </c>
      <c r="E206" s="19" t="s">
        <v>946</v>
      </c>
      <c r="F206" s="95">
        <f t="shared" si="9"/>
        <v>11855</v>
      </c>
      <c r="G206" s="53">
        <f t="shared" si="10"/>
        <v>11855</v>
      </c>
      <c r="H206" s="53">
        <v>9600</v>
      </c>
      <c r="I206" s="68">
        <v>14110</v>
      </c>
      <c r="K206" s="19" t="s">
        <v>952</v>
      </c>
      <c r="L206" s="134">
        <f t="shared" si="11"/>
        <v>1.25</v>
      </c>
    </row>
    <row r="207" spans="1:12" ht="15" customHeight="1" x14ac:dyDescent="0.15">
      <c r="A207" s="48">
        <v>204</v>
      </c>
      <c r="B207" s="17" t="s">
        <v>465</v>
      </c>
      <c r="C207" s="16" t="s">
        <v>466</v>
      </c>
      <c r="D207" s="19" t="s">
        <v>462</v>
      </c>
      <c r="E207" s="19" t="s">
        <v>953</v>
      </c>
      <c r="F207" s="95">
        <f t="shared" si="9"/>
        <v>1587</v>
      </c>
      <c r="G207" s="53">
        <f t="shared" si="10"/>
        <v>3174</v>
      </c>
      <c r="H207" s="53">
        <v>2244</v>
      </c>
      <c r="I207" s="68">
        <v>930</v>
      </c>
      <c r="K207" s="19" t="s">
        <v>974</v>
      </c>
      <c r="L207" s="134">
        <f t="shared" si="11"/>
        <v>2.25</v>
      </c>
    </row>
    <row r="208" spans="1:12" ht="15" customHeight="1" x14ac:dyDescent="0.15">
      <c r="A208" s="48">
        <v>205</v>
      </c>
      <c r="B208" s="17" t="s">
        <v>465</v>
      </c>
      <c r="C208" s="16" t="s">
        <v>467</v>
      </c>
      <c r="D208" s="19" t="s">
        <v>462</v>
      </c>
      <c r="E208" s="19" t="s">
        <v>946</v>
      </c>
      <c r="F208" s="95">
        <f t="shared" si="9"/>
        <v>12660</v>
      </c>
      <c r="G208" s="53">
        <f t="shared" si="10"/>
        <v>12660</v>
      </c>
      <c r="H208" s="53">
        <v>14520</v>
      </c>
      <c r="I208" s="68">
        <v>10800</v>
      </c>
      <c r="K208" s="19" t="s">
        <v>946</v>
      </c>
      <c r="L208" s="134">
        <f t="shared" si="11"/>
        <v>0.25</v>
      </c>
    </row>
    <row r="209" spans="1:12" ht="15" customHeight="1" x14ac:dyDescent="0.15">
      <c r="A209" s="48">
        <v>206</v>
      </c>
      <c r="B209" s="17" t="s">
        <v>468</v>
      </c>
      <c r="C209" s="16" t="s">
        <v>469</v>
      </c>
      <c r="D209" s="19" t="s">
        <v>462</v>
      </c>
      <c r="E209" s="19" t="s">
        <v>944</v>
      </c>
      <c r="F209" s="95">
        <f t="shared" si="9"/>
        <v>14281.5</v>
      </c>
      <c r="G209" s="53">
        <f t="shared" si="10"/>
        <v>42844.5</v>
      </c>
      <c r="H209" s="53">
        <v>16863</v>
      </c>
      <c r="I209" s="68">
        <v>11700</v>
      </c>
      <c r="K209" s="19" t="s">
        <v>992</v>
      </c>
      <c r="L209" s="134">
        <f t="shared" si="11"/>
        <v>3.75</v>
      </c>
    </row>
    <row r="210" spans="1:12" ht="15" customHeight="1" x14ac:dyDescent="0.15">
      <c r="A210" s="48">
        <v>207</v>
      </c>
      <c r="B210" s="17" t="s">
        <v>470</v>
      </c>
      <c r="C210" s="16" t="s">
        <v>617</v>
      </c>
      <c r="D210" s="19" t="s">
        <v>578</v>
      </c>
      <c r="E210" s="19" t="s">
        <v>946</v>
      </c>
      <c r="F210" s="95">
        <f t="shared" si="9"/>
        <v>4703.5</v>
      </c>
      <c r="G210" s="53">
        <f t="shared" si="10"/>
        <v>4703.5</v>
      </c>
      <c r="H210" s="53">
        <v>6127</v>
      </c>
      <c r="I210" s="68">
        <v>3280</v>
      </c>
      <c r="K210" s="19" t="s">
        <v>944</v>
      </c>
      <c r="L210" s="134">
        <f t="shared" si="11"/>
        <v>0.75</v>
      </c>
    </row>
    <row r="211" spans="1:12" ht="15" customHeight="1" x14ac:dyDescent="0.15">
      <c r="A211" s="48">
        <v>208</v>
      </c>
      <c r="B211" s="17" t="s">
        <v>471</v>
      </c>
      <c r="C211" s="16" t="s">
        <v>472</v>
      </c>
      <c r="D211" s="19" t="s">
        <v>195</v>
      </c>
      <c r="E211" s="19" t="s">
        <v>944</v>
      </c>
      <c r="F211" s="95">
        <f t="shared" si="9"/>
        <v>7741.5</v>
      </c>
      <c r="G211" s="53">
        <f t="shared" si="10"/>
        <v>23224.5</v>
      </c>
      <c r="H211" s="53">
        <v>9093</v>
      </c>
      <c r="I211" s="68">
        <v>6390</v>
      </c>
      <c r="K211" s="19" t="s">
        <v>992</v>
      </c>
      <c r="L211" s="134">
        <f t="shared" si="11"/>
        <v>3.75</v>
      </c>
    </row>
    <row r="212" spans="1:12" ht="15" customHeight="1" x14ac:dyDescent="0.15">
      <c r="A212" s="48">
        <v>209</v>
      </c>
      <c r="B212" s="17" t="s">
        <v>473</v>
      </c>
      <c r="C212" s="16" t="s">
        <v>474</v>
      </c>
      <c r="D212" s="19" t="s">
        <v>462</v>
      </c>
      <c r="E212" s="19" t="s">
        <v>946</v>
      </c>
      <c r="F212" s="95">
        <f t="shared" si="9"/>
        <v>3164.5</v>
      </c>
      <c r="G212" s="53">
        <f t="shared" si="10"/>
        <v>3164.5</v>
      </c>
      <c r="H212" s="53">
        <v>3329</v>
      </c>
      <c r="I212" s="68">
        <v>3000</v>
      </c>
      <c r="K212" s="19" t="s">
        <v>944</v>
      </c>
      <c r="L212" s="134">
        <f t="shared" si="11"/>
        <v>0.75</v>
      </c>
    </row>
    <row r="213" spans="1:12" ht="15" customHeight="1" x14ac:dyDescent="0.15">
      <c r="A213" s="48">
        <v>210</v>
      </c>
      <c r="B213" s="17" t="s">
        <v>475</v>
      </c>
      <c r="C213" s="16" t="s">
        <v>614</v>
      </c>
      <c r="D213" s="19" t="s">
        <v>578</v>
      </c>
      <c r="E213" s="19" t="s">
        <v>952</v>
      </c>
      <c r="F213" s="95">
        <f t="shared" si="9"/>
        <v>16815.5</v>
      </c>
      <c r="G213" s="53">
        <f t="shared" si="10"/>
        <v>84077.5</v>
      </c>
      <c r="H213" s="53">
        <v>17171</v>
      </c>
      <c r="I213" s="68">
        <v>16460</v>
      </c>
      <c r="K213" s="19" t="s">
        <v>1024</v>
      </c>
      <c r="L213" s="134">
        <f t="shared" si="11"/>
        <v>5.5</v>
      </c>
    </row>
    <row r="214" spans="1:12" ht="15" customHeight="1" x14ac:dyDescent="0.15">
      <c r="A214" s="48">
        <v>211</v>
      </c>
      <c r="B214" s="17" t="s">
        <v>476</v>
      </c>
      <c r="C214" s="16" t="s">
        <v>595</v>
      </c>
      <c r="D214" s="19" t="s">
        <v>578</v>
      </c>
      <c r="E214" s="19" t="s">
        <v>953</v>
      </c>
      <c r="F214" s="95">
        <f t="shared" si="9"/>
        <v>10505</v>
      </c>
      <c r="G214" s="53">
        <f t="shared" si="10"/>
        <v>21010</v>
      </c>
      <c r="H214" s="53">
        <v>12320</v>
      </c>
      <c r="I214" s="68">
        <v>8690</v>
      </c>
      <c r="K214" s="19" t="s">
        <v>974</v>
      </c>
      <c r="L214" s="134">
        <f t="shared" si="11"/>
        <v>2.25</v>
      </c>
    </row>
    <row r="215" spans="1:12" ht="15" customHeight="1" x14ac:dyDescent="0.15">
      <c r="A215" s="48">
        <v>212</v>
      </c>
      <c r="B215" s="17" t="s">
        <v>833</v>
      </c>
      <c r="C215" s="16" t="s">
        <v>834</v>
      </c>
      <c r="D215" s="19" t="s">
        <v>578</v>
      </c>
      <c r="E215" s="19" t="s">
        <v>946</v>
      </c>
      <c r="F215" s="95">
        <f t="shared" si="9"/>
        <v>5290</v>
      </c>
      <c r="G215" s="53">
        <f t="shared" si="10"/>
        <v>5290</v>
      </c>
      <c r="H215" s="53">
        <v>5720</v>
      </c>
      <c r="I215" s="68">
        <v>4860</v>
      </c>
      <c r="K215" s="19" t="s">
        <v>953</v>
      </c>
      <c r="L215" s="134">
        <f t="shared" si="11"/>
        <v>0.5</v>
      </c>
    </row>
    <row r="216" spans="1:12" ht="15" customHeight="1" x14ac:dyDescent="0.15">
      <c r="A216" s="48">
        <v>213</v>
      </c>
      <c r="B216" s="17" t="s">
        <v>477</v>
      </c>
      <c r="C216" s="16" t="s">
        <v>618</v>
      </c>
      <c r="D216" s="19" t="s">
        <v>578</v>
      </c>
      <c r="E216" s="19" t="s">
        <v>979</v>
      </c>
      <c r="F216" s="95">
        <f t="shared" si="9"/>
        <v>5145</v>
      </c>
      <c r="G216" s="53">
        <f t="shared" si="10"/>
        <v>41160</v>
      </c>
      <c r="H216" s="53">
        <v>5430</v>
      </c>
      <c r="I216" s="68">
        <v>4860</v>
      </c>
      <c r="K216" s="19" t="s">
        <v>1014</v>
      </c>
      <c r="L216" s="134">
        <f t="shared" si="11"/>
        <v>8</v>
      </c>
    </row>
    <row r="217" spans="1:12" ht="15" customHeight="1" x14ac:dyDescent="0.15">
      <c r="A217" s="48">
        <v>214</v>
      </c>
      <c r="B217" s="17" t="s">
        <v>478</v>
      </c>
      <c r="C217" s="16" t="s">
        <v>812</v>
      </c>
      <c r="D217" s="19" t="s">
        <v>578</v>
      </c>
      <c r="E217" s="19" t="s">
        <v>946</v>
      </c>
      <c r="F217" s="95">
        <f t="shared" si="9"/>
        <v>11481.5</v>
      </c>
      <c r="G217" s="53">
        <f t="shared" si="10"/>
        <v>11481.5</v>
      </c>
      <c r="H217" s="53">
        <v>12463</v>
      </c>
      <c r="I217" s="68">
        <v>10500</v>
      </c>
      <c r="K217" s="19" t="s">
        <v>955</v>
      </c>
      <c r="L217" s="134">
        <f t="shared" si="11"/>
        <v>1</v>
      </c>
    </row>
    <row r="218" spans="1:12" ht="15" customHeight="1" x14ac:dyDescent="0.15">
      <c r="A218" s="48">
        <v>215</v>
      </c>
      <c r="B218" s="17" t="s">
        <v>915</v>
      </c>
      <c r="C218" s="16" t="s">
        <v>812</v>
      </c>
      <c r="D218" s="19" t="s">
        <v>578</v>
      </c>
      <c r="E218" s="19" t="s">
        <v>946</v>
      </c>
      <c r="F218" s="95">
        <f t="shared" si="9"/>
        <v>17850</v>
      </c>
      <c r="G218" s="53">
        <f t="shared" si="10"/>
        <v>17850</v>
      </c>
      <c r="H218" s="53">
        <v>24000</v>
      </c>
      <c r="I218" s="68">
        <v>11700</v>
      </c>
      <c r="K218" s="19" t="s">
        <v>946</v>
      </c>
      <c r="L218" s="134">
        <f t="shared" si="11"/>
        <v>0.25</v>
      </c>
    </row>
    <row r="219" spans="1:12" ht="15" customHeight="1" x14ac:dyDescent="0.15">
      <c r="A219" s="48">
        <v>216</v>
      </c>
      <c r="B219" s="17" t="s">
        <v>350</v>
      </c>
      <c r="C219" s="16" t="s">
        <v>349</v>
      </c>
      <c r="D219" s="19" t="s">
        <v>14</v>
      </c>
      <c r="E219" s="19" t="s">
        <v>946</v>
      </c>
      <c r="F219" s="95">
        <f t="shared" si="9"/>
        <v>11986.5</v>
      </c>
      <c r="G219" s="53">
        <f t="shared" si="10"/>
        <v>11986.5</v>
      </c>
      <c r="H219" s="53">
        <v>11473</v>
      </c>
      <c r="I219" s="68">
        <v>12500</v>
      </c>
      <c r="K219" s="19" t="s">
        <v>946</v>
      </c>
      <c r="L219" s="134">
        <f t="shared" si="11"/>
        <v>0.25</v>
      </c>
    </row>
    <row r="220" spans="1:12" ht="15" customHeight="1" x14ac:dyDescent="0.15">
      <c r="A220" s="48">
        <v>217</v>
      </c>
      <c r="B220" s="17" t="s">
        <v>351</v>
      </c>
      <c r="C220" s="16" t="s">
        <v>352</v>
      </c>
      <c r="D220" s="19" t="s">
        <v>14</v>
      </c>
      <c r="E220" s="19" t="s">
        <v>946</v>
      </c>
      <c r="F220" s="95">
        <f t="shared" si="9"/>
        <v>4499</v>
      </c>
      <c r="G220" s="53">
        <f t="shared" si="10"/>
        <v>4499</v>
      </c>
      <c r="H220" s="53">
        <v>5148</v>
      </c>
      <c r="I220" s="68">
        <v>3850</v>
      </c>
      <c r="K220" s="19" t="s">
        <v>952</v>
      </c>
      <c r="L220" s="134">
        <f t="shared" si="11"/>
        <v>1.25</v>
      </c>
    </row>
    <row r="221" spans="1:12" ht="15" customHeight="1" x14ac:dyDescent="0.15">
      <c r="A221" s="48">
        <v>218</v>
      </c>
      <c r="B221" s="17" t="s">
        <v>353</v>
      </c>
      <c r="C221" s="16" t="s">
        <v>354</v>
      </c>
      <c r="D221" s="19" t="s">
        <v>134</v>
      </c>
      <c r="E221" s="19" t="s">
        <v>946</v>
      </c>
      <c r="F221" s="95">
        <f t="shared" si="9"/>
        <v>2382.5</v>
      </c>
      <c r="G221" s="53">
        <f t="shared" si="10"/>
        <v>2382.5</v>
      </c>
      <c r="H221" s="53">
        <v>2695</v>
      </c>
      <c r="I221" s="68">
        <v>2070</v>
      </c>
      <c r="K221" s="19" t="s">
        <v>944</v>
      </c>
      <c r="L221" s="134">
        <f t="shared" si="11"/>
        <v>0.75</v>
      </c>
    </row>
    <row r="222" spans="1:12" ht="15" customHeight="1" x14ac:dyDescent="0.15">
      <c r="A222" s="48">
        <v>219</v>
      </c>
      <c r="B222" s="17" t="s">
        <v>355</v>
      </c>
      <c r="C222" s="16" t="s">
        <v>356</v>
      </c>
      <c r="D222" s="19" t="s">
        <v>213</v>
      </c>
      <c r="E222" s="19" t="s">
        <v>1016</v>
      </c>
      <c r="F222" s="95">
        <f t="shared" si="9"/>
        <v>55575.5</v>
      </c>
      <c r="G222" s="53">
        <f t="shared" si="10"/>
        <v>333453</v>
      </c>
      <c r="H222" s="53">
        <v>68431</v>
      </c>
      <c r="I222" s="68">
        <v>42720</v>
      </c>
      <c r="K222" s="19" t="s">
        <v>950</v>
      </c>
      <c r="L222" s="134">
        <f t="shared" si="11"/>
        <v>6</v>
      </c>
    </row>
    <row r="223" spans="1:12" ht="15" customHeight="1" x14ac:dyDescent="0.15">
      <c r="A223" s="48">
        <v>220</v>
      </c>
      <c r="B223" s="17" t="s">
        <v>357</v>
      </c>
      <c r="C223" s="16" t="s">
        <v>358</v>
      </c>
      <c r="D223" s="19" t="s">
        <v>14</v>
      </c>
      <c r="E223" s="19" t="s">
        <v>988</v>
      </c>
      <c r="F223" s="95">
        <f t="shared" si="9"/>
        <v>8538.5</v>
      </c>
      <c r="G223" s="53">
        <f t="shared" si="10"/>
        <v>213462.5</v>
      </c>
      <c r="H223" s="53">
        <v>7997</v>
      </c>
      <c r="I223" s="68">
        <v>9080</v>
      </c>
      <c r="K223" s="19" t="s">
        <v>1025</v>
      </c>
      <c r="L223" s="134">
        <f t="shared" si="11"/>
        <v>25</v>
      </c>
    </row>
    <row r="224" spans="1:12" ht="15" customHeight="1" x14ac:dyDescent="0.15">
      <c r="A224" s="48">
        <v>221</v>
      </c>
      <c r="B224" s="17" t="s">
        <v>359</v>
      </c>
      <c r="C224" s="16" t="s">
        <v>360</v>
      </c>
      <c r="D224" s="19" t="s">
        <v>14</v>
      </c>
      <c r="E224" s="19" t="s">
        <v>953</v>
      </c>
      <c r="F224" s="95">
        <f t="shared" si="9"/>
        <v>5885</v>
      </c>
      <c r="G224" s="53">
        <f t="shared" si="10"/>
        <v>11770</v>
      </c>
      <c r="H224" s="53">
        <v>3360</v>
      </c>
      <c r="I224" s="68">
        <v>8410</v>
      </c>
      <c r="K224" s="19" t="s">
        <v>979</v>
      </c>
      <c r="L224" s="134">
        <f t="shared" si="11"/>
        <v>2</v>
      </c>
    </row>
    <row r="225" spans="1:12" ht="15" customHeight="1" x14ac:dyDescent="0.15">
      <c r="A225" s="48">
        <v>222</v>
      </c>
      <c r="B225" s="17" t="s">
        <v>361</v>
      </c>
      <c r="C225" s="16" t="s">
        <v>362</v>
      </c>
      <c r="D225" s="19" t="s">
        <v>14</v>
      </c>
      <c r="E225" s="19" t="s">
        <v>952</v>
      </c>
      <c r="F225" s="95">
        <f t="shared" si="9"/>
        <v>39645</v>
      </c>
      <c r="G225" s="53">
        <f t="shared" si="10"/>
        <v>198225</v>
      </c>
      <c r="H225" s="53">
        <v>41070</v>
      </c>
      <c r="I225" s="68">
        <v>38220</v>
      </c>
      <c r="K225" s="19" t="s">
        <v>984</v>
      </c>
      <c r="L225" s="134">
        <f t="shared" si="11"/>
        <v>5.75</v>
      </c>
    </row>
    <row r="226" spans="1:12" ht="15" customHeight="1" x14ac:dyDescent="0.15">
      <c r="A226" s="48">
        <v>223</v>
      </c>
      <c r="B226" s="17" t="s">
        <v>887</v>
      </c>
      <c r="C226" s="16" t="s">
        <v>883</v>
      </c>
      <c r="D226" s="19" t="s">
        <v>115</v>
      </c>
      <c r="E226" s="19" t="s">
        <v>946</v>
      </c>
      <c r="F226" s="95">
        <f t="shared" si="9"/>
        <v>9260</v>
      </c>
      <c r="G226" s="53">
        <f t="shared" si="10"/>
        <v>9260</v>
      </c>
      <c r="H226" s="53">
        <v>7920</v>
      </c>
      <c r="I226" s="68">
        <v>10600</v>
      </c>
      <c r="K226" s="19" t="s">
        <v>946</v>
      </c>
      <c r="L226" s="134">
        <f t="shared" si="11"/>
        <v>0.25</v>
      </c>
    </row>
    <row r="227" spans="1:12" ht="15" customHeight="1" x14ac:dyDescent="0.15">
      <c r="A227" s="48">
        <v>224</v>
      </c>
      <c r="B227" s="17" t="s">
        <v>363</v>
      </c>
      <c r="C227" s="16" t="s">
        <v>143</v>
      </c>
      <c r="D227" s="19" t="s">
        <v>143</v>
      </c>
      <c r="E227" s="19" t="s">
        <v>946</v>
      </c>
      <c r="F227" s="95">
        <f t="shared" si="9"/>
        <v>5043.5</v>
      </c>
      <c r="G227" s="53">
        <f t="shared" si="10"/>
        <v>5043.5</v>
      </c>
      <c r="H227" s="53">
        <v>6457</v>
      </c>
      <c r="I227" s="68">
        <v>3630</v>
      </c>
      <c r="K227" s="19" t="s">
        <v>972</v>
      </c>
      <c r="L227" s="134">
        <f t="shared" si="11"/>
        <v>1.75</v>
      </c>
    </row>
    <row r="228" spans="1:12" ht="15" customHeight="1" x14ac:dyDescent="0.15">
      <c r="A228" s="48">
        <v>225</v>
      </c>
      <c r="B228" s="17" t="s">
        <v>364</v>
      </c>
      <c r="C228" s="16" t="s">
        <v>365</v>
      </c>
      <c r="D228" s="19" t="s">
        <v>143</v>
      </c>
      <c r="E228" s="19" t="s">
        <v>946</v>
      </c>
      <c r="F228" s="95">
        <f t="shared" si="9"/>
        <v>5600</v>
      </c>
      <c r="G228" s="53">
        <f t="shared" si="10"/>
        <v>5600</v>
      </c>
      <c r="H228" s="53">
        <v>6160</v>
      </c>
      <c r="I228" s="68">
        <v>5040</v>
      </c>
      <c r="K228" s="19" t="s">
        <v>972</v>
      </c>
      <c r="L228" s="134">
        <f t="shared" si="11"/>
        <v>1.75</v>
      </c>
    </row>
    <row r="229" spans="1:12" ht="15" customHeight="1" x14ac:dyDescent="0.15">
      <c r="A229" s="48">
        <v>226</v>
      </c>
      <c r="B229" s="17" t="s">
        <v>366</v>
      </c>
      <c r="C229" s="16" t="s">
        <v>143</v>
      </c>
      <c r="D229" s="19" t="s">
        <v>135</v>
      </c>
      <c r="E229" s="19" t="s">
        <v>946</v>
      </c>
      <c r="F229" s="95">
        <f t="shared" si="9"/>
        <v>5686.5</v>
      </c>
      <c r="G229" s="53">
        <f t="shared" si="10"/>
        <v>5686.5</v>
      </c>
      <c r="H229" s="53">
        <v>6303</v>
      </c>
      <c r="I229" s="68">
        <v>5070</v>
      </c>
      <c r="K229" s="19" t="s">
        <v>953</v>
      </c>
      <c r="L229" s="134">
        <f t="shared" si="11"/>
        <v>0.5</v>
      </c>
    </row>
    <row r="230" spans="1:12" ht="15" customHeight="1" x14ac:dyDescent="0.15">
      <c r="A230" s="48">
        <v>227</v>
      </c>
      <c r="B230" s="17" t="s">
        <v>367</v>
      </c>
      <c r="C230" s="16" t="s">
        <v>368</v>
      </c>
      <c r="D230" s="19" t="s">
        <v>14</v>
      </c>
      <c r="E230" s="19" t="s">
        <v>946</v>
      </c>
      <c r="F230" s="95">
        <f t="shared" si="9"/>
        <v>7948.5</v>
      </c>
      <c r="G230" s="53">
        <f t="shared" si="10"/>
        <v>7948.5</v>
      </c>
      <c r="H230" s="53">
        <v>9097</v>
      </c>
      <c r="I230" s="68">
        <v>6800</v>
      </c>
      <c r="K230" s="19" t="s">
        <v>944</v>
      </c>
      <c r="L230" s="134">
        <f t="shared" si="11"/>
        <v>0.75</v>
      </c>
    </row>
    <row r="231" spans="1:12" ht="15" customHeight="1" x14ac:dyDescent="0.15">
      <c r="A231" s="48">
        <v>228</v>
      </c>
      <c r="B231" s="17" t="s">
        <v>369</v>
      </c>
      <c r="C231" s="16" t="s">
        <v>370</v>
      </c>
      <c r="D231" s="19" t="s">
        <v>14</v>
      </c>
      <c r="E231" s="19" t="s">
        <v>946</v>
      </c>
      <c r="F231" s="95">
        <f t="shared" si="9"/>
        <v>17915.5</v>
      </c>
      <c r="G231" s="53">
        <f t="shared" si="10"/>
        <v>17915.5</v>
      </c>
      <c r="H231" s="53">
        <v>17831</v>
      </c>
      <c r="I231" s="68">
        <v>18000</v>
      </c>
      <c r="K231" s="19" t="s">
        <v>944</v>
      </c>
      <c r="L231" s="134">
        <f t="shared" si="11"/>
        <v>0.75</v>
      </c>
    </row>
    <row r="232" spans="1:12" ht="15" customHeight="1" x14ac:dyDescent="0.15">
      <c r="A232" s="48">
        <v>229</v>
      </c>
      <c r="B232" s="17" t="s">
        <v>721</v>
      </c>
      <c r="C232" s="16" t="s">
        <v>722</v>
      </c>
      <c r="D232" s="19" t="s">
        <v>195</v>
      </c>
      <c r="E232" s="19" t="s">
        <v>946</v>
      </c>
      <c r="F232" s="95">
        <f t="shared" si="9"/>
        <v>5345</v>
      </c>
      <c r="G232" s="53">
        <f t="shared" si="10"/>
        <v>5345</v>
      </c>
      <c r="H232" s="53">
        <v>6160</v>
      </c>
      <c r="I232" s="68">
        <v>4530</v>
      </c>
      <c r="K232" s="19" t="s">
        <v>944</v>
      </c>
      <c r="L232" s="134">
        <f t="shared" si="11"/>
        <v>0.75</v>
      </c>
    </row>
    <row r="233" spans="1:12" ht="15" customHeight="1" x14ac:dyDescent="0.15">
      <c r="A233" s="48">
        <v>230</v>
      </c>
      <c r="B233" s="17" t="s">
        <v>723</v>
      </c>
      <c r="C233" s="16" t="s">
        <v>724</v>
      </c>
      <c r="D233" s="19" t="s">
        <v>148</v>
      </c>
      <c r="E233" s="19" t="s">
        <v>952</v>
      </c>
      <c r="F233" s="95">
        <f t="shared" si="9"/>
        <v>7920</v>
      </c>
      <c r="G233" s="53">
        <f t="shared" si="10"/>
        <v>39600</v>
      </c>
      <c r="H233" s="53">
        <v>8250</v>
      </c>
      <c r="I233" s="68">
        <v>7590</v>
      </c>
      <c r="K233" s="19" t="s">
        <v>947</v>
      </c>
      <c r="L233" s="134">
        <f t="shared" si="11"/>
        <v>5</v>
      </c>
    </row>
    <row r="234" spans="1:12" ht="15" customHeight="1" x14ac:dyDescent="0.15">
      <c r="A234" s="48">
        <v>231</v>
      </c>
      <c r="B234" s="17" t="s">
        <v>371</v>
      </c>
      <c r="C234" s="16" t="s">
        <v>372</v>
      </c>
      <c r="D234" s="19" t="s">
        <v>134</v>
      </c>
      <c r="E234" s="19" t="s">
        <v>953</v>
      </c>
      <c r="F234" s="95">
        <f t="shared" si="9"/>
        <v>12525</v>
      </c>
      <c r="G234" s="53">
        <f t="shared" si="10"/>
        <v>25050</v>
      </c>
      <c r="H234" s="53">
        <v>19360</v>
      </c>
      <c r="I234" s="68">
        <v>5690</v>
      </c>
      <c r="K234" s="19" t="s">
        <v>979</v>
      </c>
      <c r="L234" s="134">
        <f t="shared" si="11"/>
        <v>2</v>
      </c>
    </row>
    <row r="235" spans="1:12" ht="15" customHeight="1" x14ac:dyDescent="0.15">
      <c r="A235" s="48">
        <v>232</v>
      </c>
      <c r="B235" s="17" t="s">
        <v>373</v>
      </c>
      <c r="C235" s="16" t="s">
        <v>374</v>
      </c>
      <c r="D235" s="19" t="s">
        <v>14</v>
      </c>
      <c r="E235" s="19" t="s">
        <v>946</v>
      </c>
      <c r="F235" s="95">
        <f t="shared" si="9"/>
        <v>4115</v>
      </c>
      <c r="G235" s="53">
        <f t="shared" si="10"/>
        <v>4115</v>
      </c>
      <c r="H235" s="53">
        <v>4670</v>
      </c>
      <c r="I235" s="68">
        <v>3560</v>
      </c>
      <c r="K235" s="19" t="s">
        <v>972</v>
      </c>
      <c r="L235" s="134">
        <f t="shared" si="11"/>
        <v>1.75</v>
      </c>
    </row>
    <row r="236" spans="1:12" ht="15" customHeight="1" x14ac:dyDescent="0.15">
      <c r="A236" s="48">
        <v>233</v>
      </c>
      <c r="B236" s="17" t="s">
        <v>375</v>
      </c>
      <c r="C236" s="16" t="s">
        <v>376</v>
      </c>
      <c r="D236" s="19" t="s">
        <v>134</v>
      </c>
      <c r="E236" s="19" t="s">
        <v>946</v>
      </c>
      <c r="F236" s="95">
        <f t="shared" si="9"/>
        <v>8577</v>
      </c>
      <c r="G236" s="53">
        <f t="shared" si="10"/>
        <v>8577</v>
      </c>
      <c r="H236" s="53">
        <v>5984</v>
      </c>
      <c r="I236" s="68">
        <v>11170</v>
      </c>
      <c r="K236" s="19" t="s">
        <v>946</v>
      </c>
      <c r="L236" s="134">
        <f t="shared" si="11"/>
        <v>0.25</v>
      </c>
    </row>
    <row r="237" spans="1:12" ht="15" customHeight="1" x14ac:dyDescent="0.15">
      <c r="A237" s="48">
        <v>234</v>
      </c>
      <c r="B237" s="17" t="s">
        <v>727</v>
      </c>
      <c r="C237" s="16" t="s">
        <v>726</v>
      </c>
      <c r="D237" s="19" t="s">
        <v>14</v>
      </c>
      <c r="E237" s="19" t="s">
        <v>955</v>
      </c>
      <c r="F237" s="95">
        <f t="shared" si="9"/>
        <v>62100</v>
      </c>
      <c r="G237" s="53">
        <f t="shared" si="10"/>
        <v>248400</v>
      </c>
      <c r="H237" s="53">
        <v>69000</v>
      </c>
      <c r="I237" s="68">
        <v>55200</v>
      </c>
      <c r="K237" s="19" t="s">
        <v>1026</v>
      </c>
      <c r="L237" s="134">
        <f t="shared" si="11"/>
        <v>4.5</v>
      </c>
    </row>
    <row r="238" spans="1:12" ht="15" customHeight="1" x14ac:dyDescent="0.15">
      <c r="A238" s="48">
        <v>235</v>
      </c>
      <c r="B238" s="17" t="s">
        <v>377</v>
      </c>
      <c r="C238" s="16" t="s">
        <v>378</v>
      </c>
      <c r="D238" s="19" t="s">
        <v>9</v>
      </c>
      <c r="E238" s="19" t="s">
        <v>944</v>
      </c>
      <c r="F238" s="95">
        <f t="shared" si="9"/>
        <v>27248.5</v>
      </c>
      <c r="G238" s="53">
        <f t="shared" si="10"/>
        <v>81745.5</v>
      </c>
      <c r="H238" s="53">
        <v>24497</v>
      </c>
      <c r="I238" s="68">
        <v>30000</v>
      </c>
      <c r="K238" s="19" t="s">
        <v>1011</v>
      </c>
      <c r="L238" s="134">
        <f t="shared" si="11"/>
        <v>3.5</v>
      </c>
    </row>
    <row r="239" spans="1:12" ht="15" customHeight="1" x14ac:dyDescent="0.15">
      <c r="A239" s="48">
        <v>236</v>
      </c>
      <c r="B239" s="17" t="s">
        <v>379</v>
      </c>
      <c r="C239" s="16" t="s">
        <v>725</v>
      </c>
      <c r="D239" s="19" t="s">
        <v>578</v>
      </c>
      <c r="E239" s="19" t="s">
        <v>1016</v>
      </c>
      <c r="F239" s="95">
        <f t="shared" si="9"/>
        <v>7420</v>
      </c>
      <c r="G239" s="53">
        <f t="shared" si="10"/>
        <v>44520</v>
      </c>
      <c r="H239" s="53">
        <v>7840</v>
      </c>
      <c r="I239" s="68">
        <v>7000</v>
      </c>
      <c r="K239" s="19" t="s">
        <v>1021</v>
      </c>
      <c r="L239" s="134">
        <f t="shared" si="11"/>
        <v>6.75</v>
      </c>
    </row>
    <row r="240" spans="1:12" ht="15" customHeight="1" x14ac:dyDescent="0.15">
      <c r="A240" s="48">
        <v>237</v>
      </c>
      <c r="B240" s="17" t="s">
        <v>838</v>
      </c>
      <c r="C240" s="16" t="s">
        <v>839</v>
      </c>
      <c r="D240" s="19" t="s">
        <v>14</v>
      </c>
      <c r="E240" s="19" t="s">
        <v>953</v>
      </c>
      <c r="F240" s="95">
        <f t="shared" si="9"/>
        <v>3098.5</v>
      </c>
      <c r="G240" s="53">
        <f t="shared" si="10"/>
        <v>6197</v>
      </c>
      <c r="H240" s="53">
        <v>3597</v>
      </c>
      <c r="I240" s="68">
        <v>2600</v>
      </c>
      <c r="K240" s="19" t="s">
        <v>1011</v>
      </c>
      <c r="L240" s="134">
        <f t="shared" si="11"/>
        <v>3.5</v>
      </c>
    </row>
    <row r="241" spans="1:12" ht="15" customHeight="1" x14ac:dyDescent="0.15">
      <c r="A241" s="48">
        <v>238</v>
      </c>
      <c r="B241" s="17" t="s">
        <v>381</v>
      </c>
      <c r="C241" s="16" t="s">
        <v>382</v>
      </c>
      <c r="D241" s="19" t="s">
        <v>14</v>
      </c>
      <c r="E241" s="19" t="s">
        <v>1016</v>
      </c>
      <c r="F241" s="95">
        <f t="shared" si="9"/>
        <v>23568.5</v>
      </c>
      <c r="G241" s="53">
        <f t="shared" si="10"/>
        <v>141411</v>
      </c>
      <c r="H241" s="53">
        <v>24937</v>
      </c>
      <c r="I241" s="68">
        <v>22200</v>
      </c>
      <c r="K241" s="19" t="s">
        <v>988</v>
      </c>
      <c r="L241" s="134">
        <f t="shared" si="11"/>
        <v>6.25</v>
      </c>
    </row>
    <row r="242" spans="1:12" ht="15" customHeight="1" x14ac:dyDescent="0.15">
      <c r="A242" s="48">
        <v>239</v>
      </c>
      <c r="B242" s="17" t="s">
        <v>383</v>
      </c>
      <c r="C242" s="16" t="s">
        <v>384</v>
      </c>
      <c r="D242" s="19" t="s">
        <v>14</v>
      </c>
      <c r="E242" s="19" t="s">
        <v>946</v>
      </c>
      <c r="F242" s="95">
        <f t="shared" ref="F242:F302" si="12">(H242+I242)/2</f>
        <v>2755.5</v>
      </c>
      <c r="G242" s="53">
        <f t="shared" si="10"/>
        <v>2755.5</v>
      </c>
      <c r="H242" s="53">
        <v>3351</v>
      </c>
      <c r="I242" s="68">
        <v>2160</v>
      </c>
      <c r="K242" s="19" t="s">
        <v>952</v>
      </c>
      <c r="L242" s="134">
        <f t="shared" si="11"/>
        <v>1.25</v>
      </c>
    </row>
    <row r="243" spans="1:12" ht="15" customHeight="1" x14ac:dyDescent="0.15">
      <c r="A243" s="48">
        <v>240</v>
      </c>
      <c r="B243" s="17" t="s">
        <v>380</v>
      </c>
      <c r="C243" s="16" t="s">
        <v>1027</v>
      </c>
      <c r="D243" s="19" t="s">
        <v>578</v>
      </c>
      <c r="E243" s="19" t="s">
        <v>953</v>
      </c>
      <c r="F243" s="95">
        <f t="shared" si="12"/>
        <v>8051.5</v>
      </c>
      <c r="G243" s="53">
        <f t="shared" si="10"/>
        <v>16103</v>
      </c>
      <c r="H243" s="53">
        <v>9383</v>
      </c>
      <c r="I243" s="68">
        <v>6720</v>
      </c>
      <c r="K243" s="19" t="s">
        <v>979</v>
      </c>
      <c r="L243" s="134">
        <f t="shared" si="11"/>
        <v>2</v>
      </c>
    </row>
    <row r="244" spans="1:12" ht="15" customHeight="1" x14ac:dyDescent="0.15">
      <c r="A244" s="48">
        <v>241</v>
      </c>
      <c r="B244" s="17" t="s">
        <v>385</v>
      </c>
      <c r="C244" s="16" t="s">
        <v>386</v>
      </c>
      <c r="D244" s="19" t="s">
        <v>134</v>
      </c>
      <c r="E244" s="19" t="s">
        <v>946</v>
      </c>
      <c r="F244" s="95">
        <f t="shared" si="12"/>
        <v>6144</v>
      </c>
      <c r="G244" s="53">
        <f t="shared" si="10"/>
        <v>6144</v>
      </c>
      <c r="H244" s="53">
        <v>7808</v>
      </c>
      <c r="I244" s="68">
        <v>4480</v>
      </c>
      <c r="K244" s="19" t="s">
        <v>955</v>
      </c>
      <c r="L244" s="134">
        <f t="shared" si="11"/>
        <v>1</v>
      </c>
    </row>
    <row r="245" spans="1:12" ht="15" customHeight="1" x14ac:dyDescent="0.15">
      <c r="A245" s="48">
        <v>242</v>
      </c>
      <c r="B245" s="17" t="s">
        <v>387</v>
      </c>
      <c r="C245" s="16" t="s">
        <v>388</v>
      </c>
      <c r="D245" s="19" t="s">
        <v>134</v>
      </c>
      <c r="E245" s="19" t="s">
        <v>952</v>
      </c>
      <c r="F245" s="95">
        <f t="shared" si="12"/>
        <v>4432.5</v>
      </c>
      <c r="G245" s="53">
        <f t="shared" si="10"/>
        <v>22162.5</v>
      </c>
      <c r="H245" s="53">
        <v>2805</v>
      </c>
      <c r="I245" s="68">
        <v>6060</v>
      </c>
      <c r="K245" s="19" t="s">
        <v>947</v>
      </c>
      <c r="L245" s="134">
        <f t="shared" si="11"/>
        <v>5</v>
      </c>
    </row>
    <row r="246" spans="1:12" ht="15" customHeight="1" x14ac:dyDescent="0.15">
      <c r="A246" s="48">
        <v>243</v>
      </c>
      <c r="B246" s="17" t="s">
        <v>916</v>
      </c>
      <c r="C246" s="16" t="s">
        <v>917</v>
      </c>
      <c r="D246" s="19" t="s">
        <v>134</v>
      </c>
      <c r="E246" s="19" t="s">
        <v>946</v>
      </c>
      <c r="F246" s="95">
        <f>(H246+I246)/2</f>
        <v>10879.5</v>
      </c>
      <c r="G246" s="53">
        <f t="shared" si="10"/>
        <v>10879.5</v>
      </c>
      <c r="H246" s="53">
        <v>10879</v>
      </c>
      <c r="I246" s="68">
        <v>10880</v>
      </c>
      <c r="K246" s="19" t="s">
        <v>946</v>
      </c>
      <c r="L246" s="134">
        <f t="shared" si="11"/>
        <v>0.25</v>
      </c>
    </row>
    <row r="247" spans="1:12" ht="15" customHeight="1" x14ac:dyDescent="0.15">
      <c r="A247" s="48">
        <v>244</v>
      </c>
      <c r="B247" s="17" t="s">
        <v>389</v>
      </c>
      <c r="C247" s="16" t="s">
        <v>390</v>
      </c>
      <c r="D247" s="19" t="s">
        <v>14</v>
      </c>
      <c r="E247" s="19" t="s">
        <v>946</v>
      </c>
      <c r="F247" s="95">
        <f t="shared" si="12"/>
        <v>9055</v>
      </c>
      <c r="G247" s="53">
        <f t="shared" si="10"/>
        <v>9055</v>
      </c>
      <c r="H247" s="53">
        <v>9900</v>
      </c>
      <c r="I247" s="68">
        <v>8210</v>
      </c>
      <c r="K247" s="19" t="s">
        <v>955</v>
      </c>
      <c r="L247" s="134">
        <f t="shared" si="11"/>
        <v>1</v>
      </c>
    </row>
    <row r="248" spans="1:12" ht="15" customHeight="1" x14ac:dyDescent="0.15">
      <c r="A248" s="48">
        <v>245</v>
      </c>
      <c r="B248" s="17" t="s">
        <v>391</v>
      </c>
      <c r="C248" s="16" t="s">
        <v>748</v>
      </c>
      <c r="D248" s="19" t="s">
        <v>14</v>
      </c>
      <c r="E248" s="19" t="s">
        <v>946</v>
      </c>
      <c r="F248" s="95">
        <f t="shared" si="12"/>
        <v>18333.5</v>
      </c>
      <c r="G248" s="53">
        <f t="shared" ref="G248:G309" si="13">E248*F248</f>
        <v>18333.5</v>
      </c>
      <c r="H248" s="53">
        <v>18667</v>
      </c>
      <c r="I248" s="68">
        <v>18000</v>
      </c>
      <c r="K248" s="19" t="s">
        <v>946</v>
      </c>
      <c r="L248" s="134">
        <f t="shared" si="11"/>
        <v>0.25</v>
      </c>
    </row>
    <row r="249" spans="1:12" ht="15" customHeight="1" x14ac:dyDescent="0.15">
      <c r="A249" s="48">
        <v>246</v>
      </c>
      <c r="B249" s="17" t="s">
        <v>393</v>
      </c>
      <c r="C249" s="16" t="s">
        <v>256</v>
      </c>
      <c r="D249" s="19" t="s">
        <v>14</v>
      </c>
      <c r="E249" s="19" t="s">
        <v>946</v>
      </c>
      <c r="F249" s="95">
        <f t="shared" si="12"/>
        <v>7281.5</v>
      </c>
      <c r="G249" s="53">
        <f t="shared" si="13"/>
        <v>7281.5</v>
      </c>
      <c r="H249" s="53">
        <v>7623</v>
      </c>
      <c r="I249" s="68">
        <v>6940</v>
      </c>
      <c r="K249" s="19" t="s">
        <v>952</v>
      </c>
      <c r="L249" s="134">
        <f t="shared" si="11"/>
        <v>1.25</v>
      </c>
    </row>
    <row r="250" spans="1:12" ht="15" customHeight="1" x14ac:dyDescent="0.15">
      <c r="A250" s="48">
        <v>247</v>
      </c>
      <c r="B250" s="17" t="s">
        <v>394</v>
      </c>
      <c r="C250" s="16" t="s">
        <v>395</v>
      </c>
      <c r="D250" s="19" t="s">
        <v>134</v>
      </c>
      <c r="E250" s="19" t="s">
        <v>946</v>
      </c>
      <c r="F250" s="95">
        <f t="shared" si="12"/>
        <v>3343.5</v>
      </c>
      <c r="G250" s="53">
        <f t="shared" si="13"/>
        <v>3343.5</v>
      </c>
      <c r="H250" s="53">
        <v>3227</v>
      </c>
      <c r="I250" s="68">
        <v>3460</v>
      </c>
      <c r="K250" s="19" t="s">
        <v>953</v>
      </c>
      <c r="L250" s="134">
        <f t="shared" si="11"/>
        <v>0.5</v>
      </c>
    </row>
    <row r="251" spans="1:12" ht="15" customHeight="1" x14ac:dyDescent="0.15">
      <c r="A251" s="48">
        <v>248</v>
      </c>
      <c r="B251" s="17" t="s">
        <v>396</v>
      </c>
      <c r="C251" s="16" t="s">
        <v>137</v>
      </c>
      <c r="D251" s="19" t="s">
        <v>134</v>
      </c>
      <c r="E251" s="19" t="s">
        <v>989</v>
      </c>
      <c r="F251" s="95">
        <f t="shared" si="12"/>
        <v>1250</v>
      </c>
      <c r="G251" s="53">
        <f t="shared" si="13"/>
        <v>100000</v>
      </c>
      <c r="H251" s="53">
        <v>1280</v>
      </c>
      <c r="I251" s="68">
        <v>1220</v>
      </c>
      <c r="K251" s="19" t="s">
        <v>1028</v>
      </c>
      <c r="L251" s="134">
        <f t="shared" si="11"/>
        <v>85.25</v>
      </c>
    </row>
    <row r="252" spans="1:12" ht="15" customHeight="1" x14ac:dyDescent="0.15">
      <c r="A252" s="48">
        <v>249</v>
      </c>
      <c r="B252" s="17" t="s">
        <v>397</v>
      </c>
      <c r="C252" s="16" t="s">
        <v>137</v>
      </c>
      <c r="D252" s="19" t="s">
        <v>14</v>
      </c>
      <c r="E252" s="19" t="s">
        <v>946</v>
      </c>
      <c r="F252" s="95">
        <f t="shared" si="12"/>
        <v>2265</v>
      </c>
      <c r="G252" s="53">
        <f t="shared" si="13"/>
        <v>2265</v>
      </c>
      <c r="H252" s="53">
        <v>2270</v>
      </c>
      <c r="I252" s="68">
        <v>2260</v>
      </c>
      <c r="K252" s="19" t="s">
        <v>946</v>
      </c>
      <c r="L252" s="134">
        <f t="shared" si="11"/>
        <v>0.25</v>
      </c>
    </row>
    <row r="253" spans="1:12" ht="15" customHeight="1" x14ac:dyDescent="0.15">
      <c r="A253" s="48">
        <v>250</v>
      </c>
      <c r="B253" s="17" t="s">
        <v>398</v>
      </c>
      <c r="C253" s="16" t="s">
        <v>137</v>
      </c>
      <c r="D253" s="19" t="s">
        <v>134</v>
      </c>
      <c r="E253" s="19" t="s">
        <v>946</v>
      </c>
      <c r="F253" s="95">
        <f t="shared" si="12"/>
        <v>1145</v>
      </c>
      <c r="G253" s="53">
        <f t="shared" si="13"/>
        <v>1145</v>
      </c>
      <c r="H253" s="53">
        <v>1210</v>
      </c>
      <c r="I253" s="68">
        <v>1080</v>
      </c>
      <c r="K253" s="19" t="s">
        <v>944</v>
      </c>
      <c r="L253" s="134">
        <f t="shared" si="11"/>
        <v>0.75</v>
      </c>
    </row>
    <row r="254" spans="1:12" ht="15" customHeight="1" x14ac:dyDescent="0.15">
      <c r="A254" s="48">
        <v>251</v>
      </c>
      <c r="B254" s="17" t="s">
        <v>399</v>
      </c>
      <c r="C254" s="16" t="s">
        <v>137</v>
      </c>
      <c r="D254" s="19" t="s">
        <v>14</v>
      </c>
      <c r="E254" s="19" t="s">
        <v>983</v>
      </c>
      <c r="F254" s="95">
        <f t="shared" si="12"/>
        <v>1140</v>
      </c>
      <c r="G254" s="53">
        <f t="shared" si="13"/>
        <v>51300</v>
      </c>
      <c r="H254" s="53">
        <v>1200</v>
      </c>
      <c r="I254" s="68">
        <v>1080</v>
      </c>
      <c r="K254" s="19" t="s">
        <v>1029</v>
      </c>
      <c r="L254" s="134">
        <f t="shared" si="11"/>
        <v>45</v>
      </c>
    </row>
    <row r="255" spans="1:12" ht="15" customHeight="1" x14ac:dyDescent="0.15">
      <c r="A255" s="48">
        <v>252</v>
      </c>
      <c r="B255" s="17" t="s">
        <v>918</v>
      </c>
      <c r="C255" s="16" t="s">
        <v>919</v>
      </c>
      <c r="D255" s="19" t="s">
        <v>578</v>
      </c>
      <c r="E255" s="19" t="s">
        <v>946</v>
      </c>
      <c r="F255" s="95">
        <f t="shared" si="12"/>
        <v>3324</v>
      </c>
      <c r="G255" s="53">
        <f t="shared" si="13"/>
        <v>3324</v>
      </c>
      <c r="H255" s="53">
        <v>3388</v>
      </c>
      <c r="I255" s="68">
        <v>3260</v>
      </c>
      <c r="K255" s="19" t="s">
        <v>953</v>
      </c>
      <c r="L255" s="134">
        <f t="shared" si="11"/>
        <v>0.5</v>
      </c>
    </row>
    <row r="256" spans="1:12" ht="15" customHeight="1" x14ac:dyDescent="0.15">
      <c r="A256" s="48">
        <v>253</v>
      </c>
      <c r="B256" s="17" t="s">
        <v>400</v>
      </c>
      <c r="C256" s="16" t="s">
        <v>401</v>
      </c>
      <c r="D256" s="19" t="s">
        <v>134</v>
      </c>
      <c r="E256" s="19" t="s">
        <v>946</v>
      </c>
      <c r="F256" s="95">
        <f>(H256+I256)/2</f>
        <v>1584.5</v>
      </c>
      <c r="G256" s="53">
        <f t="shared" si="13"/>
        <v>1584.5</v>
      </c>
      <c r="H256" s="53">
        <v>1709</v>
      </c>
      <c r="I256" s="68">
        <v>1460</v>
      </c>
      <c r="K256" s="19" t="s">
        <v>946</v>
      </c>
      <c r="L256" s="134">
        <f t="shared" si="11"/>
        <v>0.25</v>
      </c>
    </row>
    <row r="257" spans="1:12" ht="15" customHeight="1" x14ac:dyDescent="0.15">
      <c r="A257" s="48">
        <v>254</v>
      </c>
      <c r="B257" s="17" t="s">
        <v>682</v>
      </c>
      <c r="C257" s="16" t="s">
        <v>683</v>
      </c>
      <c r="D257" s="19" t="s">
        <v>134</v>
      </c>
      <c r="E257" s="19" t="s">
        <v>946</v>
      </c>
      <c r="F257" s="95">
        <f t="shared" si="12"/>
        <v>13546</v>
      </c>
      <c r="G257" s="53">
        <f t="shared" si="13"/>
        <v>13546</v>
      </c>
      <c r="H257" s="53">
        <v>7592</v>
      </c>
      <c r="I257" s="68">
        <v>19500</v>
      </c>
      <c r="K257" s="19" t="s">
        <v>972</v>
      </c>
      <c r="L257" s="134">
        <f t="shared" si="11"/>
        <v>1.75</v>
      </c>
    </row>
    <row r="258" spans="1:12" ht="15" customHeight="1" x14ac:dyDescent="0.15">
      <c r="A258" s="48">
        <v>255</v>
      </c>
      <c r="B258" s="17" t="s">
        <v>402</v>
      </c>
      <c r="C258" s="16" t="s">
        <v>403</v>
      </c>
      <c r="D258" s="19" t="s">
        <v>134</v>
      </c>
      <c r="E258" s="19" t="s">
        <v>946</v>
      </c>
      <c r="F258" s="95">
        <f t="shared" si="12"/>
        <v>14612.5</v>
      </c>
      <c r="G258" s="53">
        <f t="shared" si="13"/>
        <v>14612.5</v>
      </c>
      <c r="H258" s="53">
        <v>16665</v>
      </c>
      <c r="I258" s="68">
        <v>12560</v>
      </c>
      <c r="K258" s="19" t="s">
        <v>955</v>
      </c>
      <c r="L258" s="134">
        <f t="shared" si="11"/>
        <v>1</v>
      </c>
    </row>
    <row r="259" spans="1:12" ht="15" customHeight="1" x14ac:dyDescent="0.15">
      <c r="A259" s="48">
        <v>256</v>
      </c>
      <c r="B259" s="17" t="s">
        <v>404</v>
      </c>
      <c r="C259" s="16" t="s">
        <v>227</v>
      </c>
      <c r="D259" s="19" t="s">
        <v>119</v>
      </c>
      <c r="E259" s="19" t="s">
        <v>946</v>
      </c>
      <c r="F259" s="95">
        <f t="shared" si="12"/>
        <v>10085</v>
      </c>
      <c r="G259" s="53">
        <f t="shared" si="13"/>
        <v>10085</v>
      </c>
      <c r="H259" s="53">
        <v>10010</v>
      </c>
      <c r="I259" s="68">
        <v>10160</v>
      </c>
      <c r="K259" s="19" t="s">
        <v>946</v>
      </c>
      <c r="L259" s="134">
        <f t="shared" si="11"/>
        <v>0.25</v>
      </c>
    </row>
    <row r="260" spans="1:12" ht="15" customHeight="1" x14ac:dyDescent="0.15">
      <c r="A260" s="48">
        <v>257</v>
      </c>
      <c r="B260" s="17" t="s">
        <v>405</v>
      </c>
      <c r="C260" s="16" t="s">
        <v>406</v>
      </c>
      <c r="D260" s="19" t="s">
        <v>9</v>
      </c>
      <c r="E260" s="19" t="s">
        <v>944</v>
      </c>
      <c r="F260" s="95">
        <f t="shared" si="12"/>
        <v>2760</v>
      </c>
      <c r="G260" s="53">
        <f t="shared" si="13"/>
        <v>8280</v>
      </c>
      <c r="H260" s="53">
        <v>2850</v>
      </c>
      <c r="I260" s="68">
        <v>2670</v>
      </c>
      <c r="K260" s="19" t="s">
        <v>990</v>
      </c>
      <c r="L260" s="134">
        <f t="shared" si="11"/>
        <v>3.25</v>
      </c>
    </row>
    <row r="261" spans="1:12" ht="15" customHeight="1" x14ac:dyDescent="0.15">
      <c r="A261" s="48">
        <v>258</v>
      </c>
      <c r="B261" s="17" t="s">
        <v>407</v>
      </c>
      <c r="C261" s="16" t="s">
        <v>1030</v>
      </c>
      <c r="D261" s="19" t="s">
        <v>14</v>
      </c>
      <c r="E261" s="19" t="s">
        <v>946</v>
      </c>
      <c r="F261" s="95">
        <f t="shared" si="12"/>
        <v>12650</v>
      </c>
      <c r="G261" s="53">
        <f t="shared" si="13"/>
        <v>12650</v>
      </c>
      <c r="H261" s="53">
        <v>9800</v>
      </c>
      <c r="I261" s="68">
        <v>15500</v>
      </c>
      <c r="K261" s="19" t="s">
        <v>955</v>
      </c>
      <c r="L261" s="134">
        <f t="shared" ref="L261:L324" si="14">K261/4</f>
        <v>1</v>
      </c>
    </row>
    <row r="262" spans="1:12" ht="15" customHeight="1" x14ac:dyDescent="0.15">
      <c r="A262" s="48">
        <v>259</v>
      </c>
      <c r="B262" s="17" t="s">
        <v>689</v>
      </c>
      <c r="C262" s="16" t="s">
        <v>920</v>
      </c>
      <c r="D262" s="19" t="s">
        <v>14</v>
      </c>
      <c r="E262" s="19" t="s">
        <v>946</v>
      </c>
      <c r="F262" s="95">
        <f t="shared" si="12"/>
        <v>14856.5</v>
      </c>
      <c r="G262" s="53">
        <f t="shared" si="13"/>
        <v>14856.5</v>
      </c>
      <c r="H262" s="53">
        <v>16753</v>
      </c>
      <c r="I262" s="68">
        <v>12960</v>
      </c>
      <c r="K262" s="19" t="s">
        <v>955</v>
      </c>
      <c r="L262" s="134">
        <f t="shared" si="14"/>
        <v>1</v>
      </c>
    </row>
    <row r="263" spans="1:12" ht="15" customHeight="1" x14ac:dyDescent="0.15">
      <c r="A263" s="48">
        <v>260</v>
      </c>
      <c r="B263" s="17" t="s">
        <v>408</v>
      </c>
      <c r="C263" s="16" t="s">
        <v>256</v>
      </c>
      <c r="D263" s="19" t="s">
        <v>14</v>
      </c>
      <c r="E263" s="19" t="s">
        <v>980</v>
      </c>
      <c r="F263" s="95">
        <f t="shared" si="12"/>
        <v>3588</v>
      </c>
      <c r="G263" s="53">
        <f t="shared" si="13"/>
        <v>60996</v>
      </c>
      <c r="H263" s="53">
        <v>3696</v>
      </c>
      <c r="I263" s="68">
        <v>3480</v>
      </c>
      <c r="K263" s="19" t="s">
        <v>1031</v>
      </c>
      <c r="L263" s="134">
        <f t="shared" si="14"/>
        <v>17.25</v>
      </c>
    </row>
    <row r="264" spans="1:12" ht="15" customHeight="1" x14ac:dyDescent="0.15">
      <c r="A264" s="48">
        <v>261</v>
      </c>
      <c r="B264" s="17" t="s">
        <v>409</v>
      </c>
      <c r="C264" s="16" t="s">
        <v>410</v>
      </c>
      <c r="D264" s="19" t="s">
        <v>14</v>
      </c>
      <c r="E264" s="19" t="s">
        <v>946</v>
      </c>
      <c r="F264" s="95">
        <f t="shared" si="12"/>
        <v>4262.5</v>
      </c>
      <c r="G264" s="53">
        <f t="shared" si="13"/>
        <v>4262.5</v>
      </c>
      <c r="H264" s="53">
        <v>3735</v>
      </c>
      <c r="I264" s="68">
        <v>4790</v>
      </c>
      <c r="K264" s="19" t="s">
        <v>944</v>
      </c>
      <c r="L264" s="134">
        <f t="shared" si="14"/>
        <v>0.75</v>
      </c>
    </row>
    <row r="265" spans="1:12" ht="15" customHeight="1" x14ac:dyDescent="0.15">
      <c r="A265" s="48">
        <v>262</v>
      </c>
      <c r="B265" s="17" t="s">
        <v>411</v>
      </c>
      <c r="C265" s="16" t="s">
        <v>412</v>
      </c>
      <c r="D265" s="19" t="s">
        <v>134</v>
      </c>
      <c r="E265" s="19" t="s">
        <v>946</v>
      </c>
      <c r="F265" s="95">
        <f t="shared" si="12"/>
        <v>1486.5</v>
      </c>
      <c r="G265" s="53">
        <f t="shared" si="13"/>
        <v>1486.5</v>
      </c>
      <c r="H265" s="53">
        <v>1683</v>
      </c>
      <c r="I265" s="68">
        <v>1290</v>
      </c>
      <c r="K265" s="19" t="s">
        <v>972</v>
      </c>
      <c r="L265" s="134">
        <f t="shared" si="14"/>
        <v>1.75</v>
      </c>
    </row>
    <row r="266" spans="1:12" ht="15" customHeight="1" x14ac:dyDescent="0.15">
      <c r="A266" s="48">
        <v>263</v>
      </c>
      <c r="B266" s="17" t="s">
        <v>413</v>
      </c>
      <c r="C266" s="16" t="s">
        <v>921</v>
      </c>
      <c r="D266" s="19" t="s">
        <v>14</v>
      </c>
      <c r="E266" s="19" t="s">
        <v>997</v>
      </c>
      <c r="F266" s="95">
        <f t="shared" si="12"/>
        <v>11117.5</v>
      </c>
      <c r="G266" s="53">
        <f t="shared" si="13"/>
        <v>133410</v>
      </c>
      <c r="H266" s="53">
        <v>13585</v>
      </c>
      <c r="I266" s="68">
        <v>8650</v>
      </c>
      <c r="K266" s="19" t="s">
        <v>1020</v>
      </c>
      <c r="L266" s="134">
        <f t="shared" si="14"/>
        <v>12.75</v>
      </c>
    </row>
    <row r="267" spans="1:12" ht="15" customHeight="1" x14ac:dyDescent="0.15">
      <c r="A267" s="48">
        <v>264</v>
      </c>
      <c r="B267" s="17" t="s">
        <v>414</v>
      </c>
      <c r="C267" s="16" t="s">
        <v>376</v>
      </c>
      <c r="D267" s="19" t="s">
        <v>14</v>
      </c>
      <c r="E267" s="19" t="s">
        <v>1001</v>
      </c>
      <c r="F267" s="95">
        <f t="shared" si="12"/>
        <v>2036</v>
      </c>
      <c r="G267" s="53">
        <f t="shared" si="13"/>
        <v>22396</v>
      </c>
      <c r="H267" s="53">
        <v>2772</v>
      </c>
      <c r="I267" s="68">
        <v>1300</v>
      </c>
      <c r="K267" s="19" t="s">
        <v>983</v>
      </c>
      <c r="L267" s="134">
        <f t="shared" si="14"/>
        <v>11.25</v>
      </c>
    </row>
    <row r="268" spans="1:12" ht="15" customHeight="1" x14ac:dyDescent="0.15">
      <c r="A268" s="48">
        <v>265</v>
      </c>
      <c r="B268" s="17" t="s">
        <v>415</v>
      </c>
      <c r="C268" s="16" t="s">
        <v>416</v>
      </c>
      <c r="D268" s="19" t="s">
        <v>14</v>
      </c>
      <c r="E268" s="19" t="s">
        <v>953</v>
      </c>
      <c r="F268" s="95">
        <f t="shared" si="12"/>
        <v>14284.5</v>
      </c>
      <c r="G268" s="53">
        <f t="shared" si="13"/>
        <v>28569</v>
      </c>
      <c r="H268" s="53">
        <v>16069</v>
      </c>
      <c r="I268" s="68">
        <v>12500</v>
      </c>
      <c r="K268" s="19" t="s">
        <v>1001</v>
      </c>
      <c r="L268" s="134">
        <f t="shared" si="14"/>
        <v>2.75</v>
      </c>
    </row>
    <row r="269" spans="1:12" ht="15" customHeight="1" x14ac:dyDescent="0.15">
      <c r="A269" s="48">
        <v>266</v>
      </c>
      <c r="B269" s="17" t="s">
        <v>417</v>
      </c>
      <c r="C269" s="16" t="s">
        <v>418</v>
      </c>
      <c r="D269" s="19" t="s">
        <v>14</v>
      </c>
      <c r="E269" s="19" t="s">
        <v>946</v>
      </c>
      <c r="F269" s="95">
        <f t="shared" si="12"/>
        <v>12565.5</v>
      </c>
      <c r="G269" s="53">
        <f t="shared" si="13"/>
        <v>12565.5</v>
      </c>
      <c r="H269" s="53">
        <v>12631</v>
      </c>
      <c r="I269" s="68">
        <v>12500</v>
      </c>
      <c r="K269" s="19" t="s">
        <v>955</v>
      </c>
      <c r="L269" s="134">
        <f t="shared" si="14"/>
        <v>1</v>
      </c>
    </row>
    <row r="270" spans="1:12" ht="15" customHeight="1" x14ac:dyDescent="0.15">
      <c r="A270" s="48">
        <v>267</v>
      </c>
      <c r="B270" s="17" t="s">
        <v>922</v>
      </c>
      <c r="C270" s="16" t="s">
        <v>264</v>
      </c>
      <c r="D270" s="19" t="s">
        <v>134</v>
      </c>
      <c r="E270" s="19" t="s">
        <v>946</v>
      </c>
      <c r="F270" s="95">
        <f t="shared" si="12"/>
        <v>7277</v>
      </c>
      <c r="G270" s="53">
        <f t="shared" si="13"/>
        <v>7277</v>
      </c>
      <c r="H270" s="53">
        <v>7504</v>
      </c>
      <c r="I270" s="68">
        <v>7050</v>
      </c>
      <c r="K270" s="19" t="s">
        <v>946</v>
      </c>
      <c r="L270" s="134">
        <f t="shared" si="14"/>
        <v>0.25</v>
      </c>
    </row>
    <row r="271" spans="1:12" ht="15" customHeight="1" x14ac:dyDescent="0.15">
      <c r="A271" s="48">
        <v>268</v>
      </c>
      <c r="B271" s="17" t="s">
        <v>419</v>
      </c>
      <c r="C271" s="16" t="s">
        <v>392</v>
      </c>
      <c r="D271" s="19" t="s">
        <v>14</v>
      </c>
      <c r="E271" s="19" t="s">
        <v>1016</v>
      </c>
      <c r="F271" s="95">
        <f t="shared" si="12"/>
        <v>7722</v>
      </c>
      <c r="G271" s="53">
        <f t="shared" si="13"/>
        <v>46332</v>
      </c>
      <c r="H271" s="53">
        <v>6644</v>
      </c>
      <c r="I271" s="68">
        <v>8800</v>
      </c>
      <c r="K271" s="19" t="s">
        <v>1021</v>
      </c>
      <c r="L271" s="134">
        <f t="shared" si="14"/>
        <v>6.75</v>
      </c>
    </row>
    <row r="272" spans="1:12" ht="15" customHeight="1" x14ac:dyDescent="0.15">
      <c r="A272" s="48">
        <v>269</v>
      </c>
      <c r="B272" s="17" t="s">
        <v>420</v>
      </c>
      <c r="C272" s="16" t="s">
        <v>148</v>
      </c>
      <c r="D272" s="19" t="s">
        <v>119</v>
      </c>
      <c r="E272" s="19" t="s">
        <v>946</v>
      </c>
      <c r="F272" s="95">
        <f t="shared" si="12"/>
        <v>6915</v>
      </c>
      <c r="G272" s="53">
        <f t="shared" si="13"/>
        <v>6915</v>
      </c>
      <c r="H272" s="53">
        <v>7730</v>
      </c>
      <c r="I272" s="68">
        <v>6100</v>
      </c>
      <c r="K272" s="19" t="s">
        <v>946</v>
      </c>
      <c r="L272" s="134">
        <f t="shared" si="14"/>
        <v>0.25</v>
      </c>
    </row>
    <row r="273" spans="1:12" ht="15" customHeight="1" x14ac:dyDescent="0.15">
      <c r="A273" s="48">
        <v>270</v>
      </c>
      <c r="B273" s="17" t="s">
        <v>421</v>
      </c>
      <c r="C273" s="16" t="s">
        <v>422</v>
      </c>
      <c r="D273" s="19" t="s">
        <v>134</v>
      </c>
      <c r="E273" s="19" t="s">
        <v>944</v>
      </c>
      <c r="F273" s="95">
        <f t="shared" si="12"/>
        <v>22246</v>
      </c>
      <c r="G273" s="53">
        <f t="shared" si="13"/>
        <v>66738</v>
      </c>
      <c r="H273" s="53">
        <v>21692</v>
      </c>
      <c r="I273" s="68">
        <v>22800</v>
      </c>
      <c r="K273" s="19" t="s">
        <v>992</v>
      </c>
      <c r="L273" s="134">
        <f t="shared" si="14"/>
        <v>3.75</v>
      </c>
    </row>
    <row r="274" spans="1:12" ht="15" customHeight="1" x14ac:dyDescent="0.15">
      <c r="A274" s="48">
        <v>271</v>
      </c>
      <c r="B274" s="17" t="s">
        <v>423</v>
      </c>
      <c r="C274" s="16" t="s">
        <v>424</v>
      </c>
      <c r="D274" s="19" t="s">
        <v>134</v>
      </c>
      <c r="E274" s="19" t="s">
        <v>1022</v>
      </c>
      <c r="F274" s="95">
        <f t="shared" si="12"/>
        <v>17528.5</v>
      </c>
      <c r="G274" s="53">
        <f t="shared" si="13"/>
        <v>718668.5</v>
      </c>
      <c r="H274" s="53">
        <v>19657</v>
      </c>
      <c r="I274" s="68">
        <v>15400</v>
      </c>
      <c r="K274" s="19" t="s">
        <v>1032</v>
      </c>
      <c r="L274" s="134">
        <f t="shared" si="14"/>
        <v>41.25</v>
      </c>
    </row>
    <row r="275" spans="1:12" ht="15" customHeight="1" x14ac:dyDescent="0.15">
      <c r="A275" s="48">
        <v>272</v>
      </c>
      <c r="B275" s="17" t="s">
        <v>479</v>
      </c>
      <c r="C275" s="16" t="s">
        <v>619</v>
      </c>
      <c r="D275" s="19" t="s">
        <v>578</v>
      </c>
      <c r="E275" s="19" t="s">
        <v>972</v>
      </c>
      <c r="F275" s="95">
        <f t="shared" si="12"/>
        <v>5685.5</v>
      </c>
      <c r="G275" s="53">
        <f t="shared" si="13"/>
        <v>39798.5</v>
      </c>
      <c r="H275" s="53">
        <v>7931</v>
      </c>
      <c r="I275" s="68">
        <v>3440</v>
      </c>
      <c r="K275" s="19" t="s">
        <v>995</v>
      </c>
      <c r="L275" s="134">
        <f t="shared" si="14"/>
        <v>7.25</v>
      </c>
    </row>
    <row r="276" spans="1:12" ht="15" customHeight="1" x14ac:dyDescent="0.15">
      <c r="A276" s="48">
        <v>273</v>
      </c>
      <c r="B276" s="17" t="s">
        <v>480</v>
      </c>
      <c r="C276" s="16" t="s">
        <v>620</v>
      </c>
      <c r="D276" s="19" t="s">
        <v>578</v>
      </c>
      <c r="E276" s="19" t="s">
        <v>946</v>
      </c>
      <c r="F276" s="95">
        <f t="shared" si="12"/>
        <v>7498</v>
      </c>
      <c r="G276" s="53">
        <f t="shared" si="13"/>
        <v>7498</v>
      </c>
      <c r="H276" s="53">
        <v>8096</v>
      </c>
      <c r="I276" s="68">
        <v>6900</v>
      </c>
      <c r="K276" s="19" t="s">
        <v>953</v>
      </c>
      <c r="L276" s="134">
        <f t="shared" si="14"/>
        <v>0.5</v>
      </c>
    </row>
    <row r="277" spans="1:12" ht="15" customHeight="1" x14ac:dyDescent="0.15">
      <c r="A277" s="48">
        <v>274</v>
      </c>
      <c r="B277" s="17" t="s">
        <v>481</v>
      </c>
      <c r="C277" s="16" t="s">
        <v>482</v>
      </c>
      <c r="D277" s="19" t="s">
        <v>462</v>
      </c>
      <c r="E277" s="19" t="s">
        <v>954</v>
      </c>
      <c r="F277" s="95">
        <f t="shared" si="12"/>
        <v>27388.5</v>
      </c>
      <c r="G277" s="53">
        <f t="shared" si="13"/>
        <v>273885</v>
      </c>
      <c r="H277" s="53">
        <v>29777</v>
      </c>
      <c r="I277" s="68">
        <v>25000</v>
      </c>
      <c r="K277" s="19" t="s">
        <v>1033</v>
      </c>
      <c r="L277" s="134">
        <f t="shared" si="14"/>
        <v>9.25</v>
      </c>
    </row>
    <row r="278" spans="1:12" ht="15" customHeight="1" x14ac:dyDescent="0.15">
      <c r="A278" s="48">
        <v>275</v>
      </c>
      <c r="B278" s="17" t="s">
        <v>483</v>
      </c>
      <c r="C278" s="16" t="s">
        <v>484</v>
      </c>
      <c r="D278" s="19" t="s">
        <v>462</v>
      </c>
      <c r="E278" s="19" t="s">
        <v>946</v>
      </c>
      <c r="F278" s="95">
        <f t="shared" si="12"/>
        <v>2948.5</v>
      </c>
      <c r="G278" s="53">
        <f t="shared" si="13"/>
        <v>2948.5</v>
      </c>
      <c r="H278" s="53">
        <v>3597</v>
      </c>
      <c r="I278" s="68">
        <v>2300</v>
      </c>
      <c r="K278" s="19" t="s">
        <v>944</v>
      </c>
      <c r="L278" s="134">
        <f t="shared" si="14"/>
        <v>0.75</v>
      </c>
    </row>
    <row r="279" spans="1:12" ht="15" customHeight="1" x14ac:dyDescent="0.15">
      <c r="A279" s="48">
        <v>276</v>
      </c>
      <c r="B279" s="17" t="s">
        <v>485</v>
      </c>
      <c r="C279" s="16" t="s">
        <v>486</v>
      </c>
      <c r="D279" s="19" t="s">
        <v>578</v>
      </c>
      <c r="E279" s="19" t="s">
        <v>946</v>
      </c>
      <c r="F279" s="95">
        <f t="shared" si="12"/>
        <v>6091.5</v>
      </c>
      <c r="G279" s="53">
        <f t="shared" si="13"/>
        <v>6091.5</v>
      </c>
      <c r="H279" s="53">
        <v>5683</v>
      </c>
      <c r="I279" s="68">
        <v>6500</v>
      </c>
      <c r="K279" s="19" t="s">
        <v>946</v>
      </c>
      <c r="L279" s="134">
        <f t="shared" si="14"/>
        <v>0.25</v>
      </c>
    </row>
    <row r="280" spans="1:12" ht="15" customHeight="1" x14ac:dyDescent="0.15">
      <c r="A280" s="48">
        <v>277</v>
      </c>
      <c r="B280" s="17" t="s">
        <v>924</v>
      </c>
      <c r="C280" s="16" t="s">
        <v>923</v>
      </c>
      <c r="D280" s="19" t="s">
        <v>578</v>
      </c>
      <c r="E280" s="19" t="s">
        <v>974</v>
      </c>
      <c r="F280" s="95">
        <f t="shared" si="12"/>
        <v>6853</v>
      </c>
      <c r="G280" s="53">
        <f t="shared" si="13"/>
        <v>61677</v>
      </c>
      <c r="H280" s="53">
        <v>7476</v>
      </c>
      <c r="I280" s="68">
        <v>6230</v>
      </c>
      <c r="K280" s="19" t="s">
        <v>1033</v>
      </c>
      <c r="L280" s="134">
        <f t="shared" si="14"/>
        <v>9.25</v>
      </c>
    </row>
    <row r="281" spans="1:12" ht="15" customHeight="1" x14ac:dyDescent="0.15">
      <c r="A281" s="48">
        <v>278</v>
      </c>
      <c r="B281" s="17" t="s">
        <v>487</v>
      </c>
      <c r="C281" s="16" t="s">
        <v>729</v>
      </c>
      <c r="D281" s="19" t="s">
        <v>578</v>
      </c>
      <c r="E281" s="19" t="s">
        <v>946</v>
      </c>
      <c r="F281" s="95">
        <f t="shared" si="12"/>
        <v>18365</v>
      </c>
      <c r="G281" s="53">
        <f t="shared" si="13"/>
        <v>18365</v>
      </c>
      <c r="H281" s="53">
        <v>17830</v>
      </c>
      <c r="I281" s="68">
        <v>18900</v>
      </c>
      <c r="K281" s="19" t="s">
        <v>946</v>
      </c>
      <c r="L281" s="134">
        <f t="shared" si="14"/>
        <v>0.25</v>
      </c>
    </row>
    <row r="282" spans="1:12" ht="15" customHeight="1" x14ac:dyDescent="0.15">
      <c r="A282" s="48">
        <v>279</v>
      </c>
      <c r="B282" s="17" t="s">
        <v>488</v>
      </c>
      <c r="C282" s="16" t="s">
        <v>684</v>
      </c>
      <c r="D282" s="19" t="s">
        <v>100</v>
      </c>
      <c r="E282" s="19" t="s">
        <v>946</v>
      </c>
      <c r="F282" s="95">
        <f t="shared" si="12"/>
        <v>33535</v>
      </c>
      <c r="G282" s="53">
        <f t="shared" si="13"/>
        <v>33535</v>
      </c>
      <c r="H282" s="53">
        <v>50670</v>
      </c>
      <c r="I282" s="68">
        <v>16400</v>
      </c>
      <c r="K282" s="19" t="s">
        <v>946</v>
      </c>
      <c r="L282" s="134">
        <f t="shared" si="14"/>
        <v>0.25</v>
      </c>
    </row>
    <row r="283" spans="1:12" ht="15" customHeight="1" x14ac:dyDescent="0.15">
      <c r="A283" s="48">
        <v>280</v>
      </c>
      <c r="B283" s="17" t="s">
        <v>731</v>
      </c>
      <c r="C283" s="16" t="s">
        <v>732</v>
      </c>
      <c r="D283" s="19" t="s">
        <v>86</v>
      </c>
      <c r="E283" s="19" t="s">
        <v>946</v>
      </c>
      <c r="F283" s="95">
        <f t="shared" si="12"/>
        <v>1963.5</v>
      </c>
      <c r="G283" s="53">
        <f t="shared" si="13"/>
        <v>1963.5</v>
      </c>
      <c r="H283" s="53">
        <v>2277</v>
      </c>
      <c r="I283" s="68">
        <v>1650</v>
      </c>
      <c r="K283" s="19" t="s">
        <v>952</v>
      </c>
      <c r="L283" s="134">
        <f t="shared" si="14"/>
        <v>1.25</v>
      </c>
    </row>
    <row r="284" spans="1:12" ht="15" customHeight="1" x14ac:dyDescent="0.15">
      <c r="A284" s="48">
        <v>281</v>
      </c>
      <c r="B284" s="17" t="s">
        <v>489</v>
      </c>
      <c r="C284" s="16" t="s">
        <v>730</v>
      </c>
      <c r="D284" s="19" t="s">
        <v>462</v>
      </c>
      <c r="E284" s="19" t="s">
        <v>980</v>
      </c>
      <c r="F284" s="95">
        <f t="shared" si="12"/>
        <v>14411.5</v>
      </c>
      <c r="G284" s="53">
        <f t="shared" si="13"/>
        <v>244995.5</v>
      </c>
      <c r="H284" s="53">
        <v>18623</v>
      </c>
      <c r="I284" s="68">
        <v>10200</v>
      </c>
      <c r="K284" s="19" t="s">
        <v>1007</v>
      </c>
      <c r="L284" s="134">
        <f t="shared" si="14"/>
        <v>17.75</v>
      </c>
    </row>
    <row r="285" spans="1:12" ht="15" customHeight="1" x14ac:dyDescent="0.15">
      <c r="A285" s="48">
        <v>282</v>
      </c>
      <c r="B285" s="17" t="s">
        <v>490</v>
      </c>
      <c r="C285" s="16" t="s">
        <v>102</v>
      </c>
      <c r="D285" s="19" t="s">
        <v>100</v>
      </c>
      <c r="E285" s="19" t="s">
        <v>946</v>
      </c>
      <c r="F285" s="95">
        <f t="shared" si="12"/>
        <v>27350</v>
      </c>
      <c r="G285" s="53">
        <f t="shared" si="13"/>
        <v>27350</v>
      </c>
      <c r="H285" s="53">
        <v>22550</v>
      </c>
      <c r="I285" s="68">
        <v>32150</v>
      </c>
      <c r="K285" s="19" t="s">
        <v>946</v>
      </c>
      <c r="L285" s="134">
        <f t="shared" si="14"/>
        <v>0.25</v>
      </c>
    </row>
    <row r="286" spans="1:12" ht="15" customHeight="1" x14ac:dyDescent="0.15">
      <c r="A286" s="48">
        <v>283</v>
      </c>
      <c r="B286" s="17" t="s">
        <v>491</v>
      </c>
      <c r="C286" s="16" t="s">
        <v>733</v>
      </c>
      <c r="D286" s="19" t="s">
        <v>578</v>
      </c>
      <c r="E286" s="19" t="s">
        <v>953</v>
      </c>
      <c r="F286" s="95">
        <f t="shared" si="12"/>
        <v>21015</v>
      </c>
      <c r="G286" s="53">
        <f t="shared" si="13"/>
        <v>42030</v>
      </c>
      <c r="H286" s="53">
        <v>20030</v>
      </c>
      <c r="I286" s="68">
        <v>22000</v>
      </c>
      <c r="K286" s="19" t="s">
        <v>974</v>
      </c>
      <c r="L286" s="134">
        <f t="shared" si="14"/>
        <v>2.25</v>
      </c>
    </row>
    <row r="287" spans="1:12" ht="15" customHeight="1" x14ac:dyDescent="0.15">
      <c r="A287" s="48">
        <v>284</v>
      </c>
      <c r="B287" s="17" t="s">
        <v>492</v>
      </c>
      <c r="C287" s="16" t="s">
        <v>493</v>
      </c>
      <c r="D287" s="19" t="s">
        <v>462</v>
      </c>
      <c r="E287" s="19" t="s">
        <v>946</v>
      </c>
      <c r="F287" s="95">
        <f t="shared" si="12"/>
        <v>12128.5</v>
      </c>
      <c r="G287" s="53">
        <f t="shared" si="13"/>
        <v>12128.5</v>
      </c>
      <c r="H287" s="53">
        <v>13557</v>
      </c>
      <c r="I287" s="68">
        <v>10700</v>
      </c>
      <c r="K287" s="19" t="s">
        <v>955</v>
      </c>
      <c r="L287" s="134">
        <f t="shared" si="14"/>
        <v>1</v>
      </c>
    </row>
    <row r="288" spans="1:12" ht="15" customHeight="1" x14ac:dyDescent="0.15">
      <c r="A288" s="48">
        <v>285</v>
      </c>
      <c r="B288" s="17" t="s">
        <v>425</v>
      </c>
      <c r="C288" s="16" t="s">
        <v>508</v>
      </c>
      <c r="D288" s="19" t="s">
        <v>119</v>
      </c>
      <c r="E288" s="19" t="s">
        <v>946</v>
      </c>
      <c r="F288" s="95">
        <f t="shared" si="12"/>
        <v>22223</v>
      </c>
      <c r="G288" s="53">
        <f t="shared" si="13"/>
        <v>22223</v>
      </c>
      <c r="H288" s="53">
        <v>19446</v>
      </c>
      <c r="I288" s="68">
        <v>25000</v>
      </c>
      <c r="K288" s="19" t="s">
        <v>972</v>
      </c>
      <c r="L288" s="134">
        <f t="shared" si="14"/>
        <v>1.75</v>
      </c>
    </row>
    <row r="289" spans="1:12" ht="15" customHeight="1" x14ac:dyDescent="0.15">
      <c r="A289" s="48">
        <v>286</v>
      </c>
      <c r="B289" s="17" t="s">
        <v>426</v>
      </c>
      <c r="C289" s="16" t="s">
        <v>734</v>
      </c>
      <c r="D289" s="19" t="s">
        <v>578</v>
      </c>
      <c r="E289" s="19" t="s">
        <v>983</v>
      </c>
      <c r="F289" s="95">
        <f t="shared" si="12"/>
        <v>25344.5</v>
      </c>
      <c r="G289" s="53">
        <f t="shared" si="13"/>
        <v>1140502.5</v>
      </c>
      <c r="H289" s="53">
        <v>29689</v>
      </c>
      <c r="I289" s="68">
        <v>21000</v>
      </c>
      <c r="K289" s="19" t="s">
        <v>1029</v>
      </c>
      <c r="L289" s="134">
        <f t="shared" si="14"/>
        <v>45</v>
      </c>
    </row>
    <row r="290" spans="1:12" ht="15" customHeight="1" x14ac:dyDescent="0.15">
      <c r="A290" s="48">
        <v>287</v>
      </c>
      <c r="B290" s="17" t="s">
        <v>427</v>
      </c>
      <c r="C290" s="16" t="s">
        <v>137</v>
      </c>
      <c r="D290" s="19" t="s">
        <v>14</v>
      </c>
      <c r="E290" s="19" t="s">
        <v>944</v>
      </c>
      <c r="F290" s="95">
        <f t="shared" si="12"/>
        <v>2971.5</v>
      </c>
      <c r="G290" s="53">
        <f t="shared" si="13"/>
        <v>8914.5</v>
      </c>
      <c r="H290" s="53">
        <v>3443</v>
      </c>
      <c r="I290" s="68">
        <v>2500</v>
      </c>
      <c r="K290" s="19" t="s">
        <v>990</v>
      </c>
      <c r="L290" s="134">
        <f t="shared" si="14"/>
        <v>3.25</v>
      </c>
    </row>
    <row r="291" spans="1:12" ht="15" customHeight="1" x14ac:dyDescent="0.15">
      <c r="A291" s="48">
        <v>288</v>
      </c>
      <c r="B291" s="17" t="s">
        <v>428</v>
      </c>
      <c r="C291" s="16" t="s">
        <v>137</v>
      </c>
      <c r="D291" s="19" t="s">
        <v>14</v>
      </c>
      <c r="E291" s="19" t="s">
        <v>946</v>
      </c>
      <c r="F291" s="95">
        <f t="shared" si="12"/>
        <v>3446</v>
      </c>
      <c r="G291" s="53">
        <f t="shared" si="13"/>
        <v>3446</v>
      </c>
      <c r="H291" s="53">
        <v>4092</v>
      </c>
      <c r="I291" s="68">
        <v>2800</v>
      </c>
      <c r="K291" s="19" t="s">
        <v>972</v>
      </c>
      <c r="L291" s="134">
        <f t="shared" si="14"/>
        <v>1.75</v>
      </c>
    </row>
    <row r="292" spans="1:12" ht="15" customHeight="1" x14ac:dyDescent="0.15">
      <c r="A292" s="48">
        <v>289</v>
      </c>
      <c r="B292" s="17" t="s">
        <v>429</v>
      </c>
      <c r="C292" s="16" t="s">
        <v>813</v>
      </c>
      <c r="D292" s="19" t="s">
        <v>578</v>
      </c>
      <c r="E292" s="19" t="s">
        <v>953</v>
      </c>
      <c r="F292" s="95">
        <f t="shared" si="12"/>
        <v>20920</v>
      </c>
      <c r="G292" s="53">
        <f t="shared" si="13"/>
        <v>41840</v>
      </c>
      <c r="H292" s="53">
        <v>20240</v>
      </c>
      <c r="I292" s="68">
        <v>21600</v>
      </c>
      <c r="K292" s="19" t="s">
        <v>1001</v>
      </c>
      <c r="L292" s="134">
        <f t="shared" si="14"/>
        <v>2.75</v>
      </c>
    </row>
    <row r="293" spans="1:12" ht="15" customHeight="1" x14ac:dyDescent="0.15">
      <c r="A293" s="48">
        <v>290</v>
      </c>
      <c r="B293" s="17" t="s">
        <v>430</v>
      </c>
      <c r="C293" s="16" t="s">
        <v>431</v>
      </c>
      <c r="D293" s="19" t="s">
        <v>135</v>
      </c>
      <c r="E293" s="19" t="s">
        <v>946</v>
      </c>
      <c r="F293" s="95">
        <f t="shared" si="12"/>
        <v>6388.5</v>
      </c>
      <c r="G293" s="53">
        <f t="shared" si="13"/>
        <v>6388.5</v>
      </c>
      <c r="H293" s="53">
        <v>7337</v>
      </c>
      <c r="I293" s="68">
        <v>5440</v>
      </c>
      <c r="K293" s="19" t="s">
        <v>946</v>
      </c>
      <c r="L293" s="134">
        <f t="shared" si="14"/>
        <v>0.25</v>
      </c>
    </row>
    <row r="294" spans="1:12" ht="15" customHeight="1" x14ac:dyDescent="0.15">
      <c r="A294" s="48">
        <v>291</v>
      </c>
      <c r="B294" s="17" t="s">
        <v>432</v>
      </c>
      <c r="C294" s="16" t="s">
        <v>433</v>
      </c>
      <c r="D294" s="19" t="s">
        <v>135</v>
      </c>
      <c r="E294" s="19" t="s">
        <v>946</v>
      </c>
      <c r="F294" s="95">
        <f t="shared" si="12"/>
        <v>6454.5</v>
      </c>
      <c r="G294" s="53">
        <f t="shared" si="13"/>
        <v>6454.5</v>
      </c>
      <c r="H294" s="53">
        <v>7469</v>
      </c>
      <c r="I294" s="68">
        <v>5440</v>
      </c>
      <c r="K294" s="19" t="s">
        <v>946</v>
      </c>
      <c r="L294" s="134">
        <f t="shared" si="14"/>
        <v>0.25</v>
      </c>
    </row>
    <row r="295" spans="1:12" ht="15" customHeight="1" x14ac:dyDescent="0.15">
      <c r="A295" s="48">
        <v>292</v>
      </c>
      <c r="B295" s="17" t="s">
        <v>434</v>
      </c>
      <c r="C295" s="16" t="s">
        <v>433</v>
      </c>
      <c r="D295" s="19" t="s">
        <v>143</v>
      </c>
      <c r="E295" s="19" t="s">
        <v>946</v>
      </c>
      <c r="F295" s="95">
        <f t="shared" si="12"/>
        <v>6460</v>
      </c>
      <c r="G295" s="53">
        <f t="shared" si="13"/>
        <v>6460</v>
      </c>
      <c r="H295" s="53">
        <v>7480</v>
      </c>
      <c r="I295" s="68">
        <v>5440</v>
      </c>
      <c r="K295" s="19" t="s">
        <v>946</v>
      </c>
      <c r="L295" s="134">
        <f t="shared" si="14"/>
        <v>0.25</v>
      </c>
    </row>
    <row r="296" spans="1:12" ht="15" customHeight="1" x14ac:dyDescent="0.15">
      <c r="A296" s="48">
        <v>293</v>
      </c>
      <c r="B296" s="17" t="s">
        <v>888</v>
      </c>
      <c r="C296" s="16" t="s">
        <v>884</v>
      </c>
      <c r="D296" s="19" t="s">
        <v>86</v>
      </c>
      <c r="E296" s="19" t="s">
        <v>946</v>
      </c>
      <c r="F296" s="95">
        <f t="shared" si="12"/>
        <v>26160</v>
      </c>
      <c r="G296" s="53">
        <f t="shared" si="13"/>
        <v>26160</v>
      </c>
      <c r="H296" s="53">
        <v>26620</v>
      </c>
      <c r="I296" s="68">
        <v>25700</v>
      </c>
      <c r="K296" s="19" t="s">
        <v>972</v>
      </c>
      <c r="L296" s="134">
        <f t="shared" si="14"/>
        <v>1.75</v>
      </c>
    </row>
    <row r="297" spans="1:12" ht="15" customHeight="1" x14ac:dyDescent="0.15">
      <c r="A297" s="48">
        <v>294</v>
      </c>
      <c r="B297" s="17" t="s">
        <v>435</v>
      </c>
      <c r="C297" s="16" t="s">
        <v>735</v>
      </c>
      <c r="D297" s="19" t="s">
        <v>195</v>
      </c>
      <c r="E297" s="19" t="s">
        <v>950</v>
      </c>
      <c r="F297" s="95">
        <f t="shared" si="12"/>
        <v>2971.5</v>
      </c>
      <c r="G297" s="53">
        <f t="shared" si="13"/>
        <v>71316</v>
      </c>
      <c r="H297" s="53">
        <v>3443</v>
      </c>
      <c r="I297" s="68">
        <v>2500</v>
      </c>
      <c r="K297" s="19" t="s">
        <v>1034</v>
      </c>
      <c r="L297" s="134">
        <f t="shared" si="14"/>
        <v>24</v>
      </c>
    </row>
    <row r="298" spans="1:12" ht="15" customHeight="1" x14ac:dyDescent="0.15">
      <c r="A298" s="48">
        <v>295</v>
      </c>
      <c r="B298" s="17" t="s">
        <v>436</v>
      </c>
      <c r="C298" s="16" t="s">
        <v>437</v>
      </c>
      <c r="D298" s="19" t="s">
        <v>135</v>
      </c>
      <c r="E298" s="19" t="s">
        <v>946</v>
      </c>
      <c r="F298" s="95">
        <f t="shared" si="12"/>
        <v>13016.5</v>
      </c>
      <c r="G298" s="53">
        <f t="shared" si="13"/>
        <v>13016.5</v>
      </c>
      <c r="H298" s="53">
        <v>16133</v>
      </c>
      <c r="I298" s="68">
        <v>9900</v>
      </c>
      <c r="K298" s="19" t="s">
        <v>953</v>
      </c>
      <c r="L298" s="134">
        <f t="shared" si="14"/>
        <v>0.5</v>
      </c>
    </row>
    <row r="299" spans="1:12" ht="15" customHeight="1" x14ac:dyDescent="0.15">
      <c r="A299" s="48">
        <v>296</v>
      </c>
      <c r="B299" s="17" t="s">
        <v>881</v>
      </c>
      <c r="C299" s="16" t="s">
        <v>736</v>
      </c>
      <c r="D299" s="19" t="s">
        <v>578</v>
      </c>
      <c r="E299" s="19" t="s">
        <v>946</v>
      </c>
      <c r="F299" s="95">
        <f t="shared" si="12"/>
        <v>11285.5</v>
      </c>
      <c r="G299" s="53">
        <f t="shared" si="13"/>
        <v>11285.5</v>
      </c>
      <c r="H299" s="53">
        <v>11671</v>
      </c>
      <c r="I299" s="68">
        <v>10900</v>
      </c>
      <c r="K299" s="19" t="s">
        <v>944</v>
      </c>
      <c r="L299" s="134">
        <f t="shared" si="14"/>
        <v>0.75</v>
      </c>
    </row>
    <row r="300" spans="1:12" ht="15" customHeight="1" x14ac:dyDescent="0.15">
      <c r="A300" s="48">
        <v>297</v>
      </c>
      <c r="B300" s="17" t="s">
        <v>438</v>
      </c>
      <c r="C300" s="16" t="s">
        <v>737</v>
      </c>
      <c r="D300" s="19" t="s">
        <v>134</v>
      </c>
      <c r="E300" s="19" t="s">
        <v>944</v>
      </c>
      <c r="F300" s="95">
        <f t="shared" si="12"/>
        <v>8710</v>
      </c>
      <c r="G300" s="53">
        <f t="shared" si="13"/>
        <v>26130</v>
      </c>
      <c r="H300" s="53">
        <v>7920</v>
      </c>
      <c r="I300" s="68">
        <v>9500</v>
      </c>
      <c r="K300" s="19" t="s">
        <v>990</v>
      </c>
      <c r="L300" s="134">
        <f t="shared" si="14"/>
        <v>3.25</v>
      </c>
    </row>
    <row r="301" spans="1:12" ht="15" customHeight="1" x14ac:dyDescent="0.15">
      <c r="A301" s="48">
        <v>298</v>
      </c>
      <c r="B301" s="17" t="s">
        <v>439</v>
      </c>
      <c r="C301" s="16" t="s">
        <v>738</v>
      </c>
      <c r="D301" s="19" t="s">
        <v>14</v>
      </c>
      <c r="E301" s="19" t="s">
        <v>946</v>
      </c>
      <c r="F301" s="95">
        <f t="shared" si="12"/>
        <v>14019.5</v>
      </c>
      <c r="G301" s="53">
        <f t="shared" si="13"/>
        <v>14019.5</v>
      </c>
      <c r="H301" s="53">
        <v>14729</v>
      </c>
      <c r="I301" s="68">
        <v>13310</v>
      </c>
      <c r="K301" s="19" t="s">
        <v>953</v>
      </c>
      <c r="L301" s="134">
        <f t="shared" si="14"/>
        <v>0.5</v>
      </c>
    </row>
    <row r="302" spans="1:12" ht="15" customHeight="1" x14ac:dyDescent="0.15">
      <c r="A302" s="48">
        <v>299</v>
      </c>
      <c r="B302" s="17" t="s">
        <v>440</v>
      </c>
      <c r="C302" s="16" t="s">
        <v>739</v>
      </c>
      <c r="D302" s="19" t="s">
        <v>578</v>
      </c>
      <c r="E302" s="19" t="s">
        <v>1016</v>
      </c>
      <c r="F302" s="95">
        <f t="shared" si="12"/>
        <v>6003</v>
      </c>
      <c r="G302" s="53">
        <f t="shared" si="13"/>
        <v>36018</v>
      </c>
      <c r="H302" s="53">
        <v>6556</v>
      </c>
      <c r="I302" s="68">
        <v>5450</v>
      </c>
      <c r="K302" s="19" t="s">
        <v>950</v>
      </c>
      <c r="L302" s="134">
        <f t="shared" si="14"/>
        <v>6</v>
      </c>
    </row>
    <row r="303" spans="1:12" ht="15" customHeight="1" x14ac:dyDescent="0.15">
      <c r="A303" s="48">
        <v>300</v>
      </c>
      <c r="B303" s="17" t="s">
        <v>441</v>
      </c>
      <c r="C303" s="16" t="s">
        <v>441</v>
      </c>
      <c r="D303" s="19" t="s">
        <v>195</v>
      </c>
      <c r="E303" s="19" t="s">
        <v>946</v>
      </c>
      <c r="F303" s="95">
        <f t="shared" ref="F303:F358" si="15">(H303+I303)/2</f>
        <v>6395</v>
      </c>
      <c r="G303" s="53">
        <f t="shared" si="13"/>
        <v>6395</v>
      </c>
      <c r="H303" s="53">
        <v>8800</v>
      </c>
      <c r="I303" s="68">
        <v>3990</v>
      </c>
      <c r="K303" s="19" t="s">
        <v>944</v>
      </c>
      <c r="L303" s="134">
        <f t="shared" si="14"/>
        <v>0.75</v>
      </c>
    </row>
    <row r="304" spans="1:12" ht="15" customHeight="1" x14ac:dyDescent="0.15">
      <c r="A304" s="48">
        <v>301</v>
      </c>
      <c r="B304" s="17" t="s">
        <v>442</v>
      </c>
      <c r="C304" s="16" t="s">
        <v>925</v>
      </c>
      <c r="D304" s="19" t="s">
        <v>578</v>
      </c>
      <c r="E304" s="19" t="s">
        <v>991</v>
      </c>
      <c r="F304" s="95">
        <f t="shared" si="15"/>
        <v>4370</v>
      </c>
      <c r="G304" s="53">
        <f t="shared" si="13"/>
        <v>174800</v>
      </c>
      <c r="H304" s="53">
        <v>4840</v>
      </c>
      <c r="I304" s="68">
        <v>3900</v>
      </c>
      <c r="K304" s="19" t="s">
        <v>1035</v>
      </c>
      <c r="L304" s="134">
        <f t="shared" si="14"/>
        <v>40</v>
      </c>
    </row>
    <row r="305" spans="1:12" ht="15" customHeight="1" x14ac:dyDescent="0.15">
      <c r="A305" s="48">
        <v>302</v>
      </c>
      <c r="B305" s="17" t="s">
        <v>889</v>
      </c>
      <c r="C305" s="16" t="s">
        <v>740</v>
      </c>
      <c r="D305" s="19" t="s">
        <v>195</v>
      </c>
      <c r="E305" s="19" t="s">
        <v>946</v>
      </c>
      <c r="F305" s="95">
        <f t="shared" si="15"/>
        <v>18807.5</v>
      </c>
      <c r="G305" s="53">
        <f t="shared" si="13"/>
        <v>18807.5</v>
      </c>
      <c r="H305" s="53">
        <v>23815</v>
      </c>
      <c r="I305" s="68">
        <v>13800</v>
      </c>
      <c r="K305" s="19" t="s">
        <v>946</v>
      </c>
      <c r="L305" s="134">
        <f t="shared" si="14"/>
        <v>0.25</v>
      </c>
    </row>
    <row r="306" spans="1:12" ht="15" customHeight="1" x14ac:dyDescent="0.15">
      <c r="A306" s="48">
        <v>303</v>
      </c>
      <c r="B306" s="17" t="s">
        <v>885</v>
      </c>
      <c r="C306" s="16" t="s">
        <v>741</v>
      </c>
      <c r="D306" s="19" t="s">
        <v>136</v>
      </c>
      <c r="E306" s="19" t="s">
        <v>946</v>
      </c>
      <c r="F306" s="95">
        <f t="shared" si="15"/>
        <v>7831.5</v>
      </c>
      <c r="G306" s="53">
        <f t="shared" si="13"/>
        <v>7831.5</v>
      </c>
      <c r="H306" s="53">
        <v>8063</v>
      </c>
      <c r="I306" s="68">
        <v>7600</v>
      </c>
      <c r="K306" s="19" t="s">
        <v>952</v>
      </c>
      <c r="L306" s="134">
        <f t="shared" si="14"/>
        <v>1.25</v>
      </c>
    </row>
    <row r="307" spans="1:12" ht="15" customHeight="1" x14ac:dyDescent="0.15">
      <c r="A307" s="48">
        <v>304</v>
      </c>
      <c r="B307" s="17" t="s">
        <v>443</v>
      </c>
      <c r="C307" s="16" t="s">
        <v>926</v>
      </c>
      <c r="D307" s="19" t="s">
        <v>136</v>
      </c>
      <c r="E307" s="19" t="s">
        <v>946</v>
      </c>
      <c r="F307" s="95">
        <f t="shared" si="15"/>
        <v>4846</v>
      </c>
      <c r="G307" s="53">
        <f t="shared" si="13"/>
        <v>4846</v>
      </c>
      <c r="H307" s="53">
        <v>5652</v>
      </c>
      <c r="I307" s="68">
        <v>4040</v>
      </c>
      <c r="K307" s="19" t="s">
        <v>952</v>
      </c>
      <c r="L307" s="134">
        <f t="shared" si="14"/>
        <v>1.25</v>
      </c>
    </row>
    <row r="308" spans="1:12" ht="15" customHeight="1" x14ac:dyDescent="0.15">
      <c r="A308" s="48">
        <v>305</v>
      </c>
      <c r="B308" s="17" t="s">
        <v>776</v>
      </c>
      <c r="C308" s="16" t="s">
        <v>777</v>
      </c>
      <c r="D308" s="19" t="s">
        <v>136</v>
      </c>
      <c r="E308" s="19" t="s">
        <v>953</v>
      </c>
      <c r="F308" s="95">
        <f t="shared" si="15"/>
        <v>11293.5</v>
      </c>
      <c r="G308" s="53">
        <f t="shared" si="13"/>
        <v>22587</v>
      </c>
      <c r="H308" s="53">
        <v>11737</v>
      </c>
      <c r="I308" s="68">
        <v>10850</v>
      </c>
      <c r="K308" s="19" t="s">
        <v>979</v>
      </c>
      <c r="L308" s="134">
        <f t="shared" si="14"/>
        <v>2</v>
      </c>
    </row>
    <row r="309" spans="1:12" ht="15" customHeight="1" x14ac:dyDescent="0.15">
      <c r="A309" s="48">
        <v>306</v>
      </c>
      <c r="B309" s="17" t="s">
        <v>504</v>
      </c>
      <c r="C309" s="16" t="s">
        <v>505</v>
      </c>
      <c r="D309" s="19" t="s">
        <v>506</v>
      </c>
      <c r="E309" s="19" t="s">
        <v>955</v>
      </c>
      <c r="F309" s="95">
        <f t="shared" si="15"/>
        <v>62100</v>
      </c>
      <c r="G309" s="53">
        <f t="shared" si="13"/>
        <v>248400</v>
      </c>
      <c r="H309" s="53">
        <v>69000</v>
      </c>
      <c r="I309" s="68">
        <v>55200</v>
      </c>
      <c r="K309" s="19" t="s">
        <v>1026</v>
      </c>
      <c r="L309" s="134">
        <f t="shared" si="14"/>
        <v>4.5</v>
      </c>
    </row>
    <row r="310" spans="1:12" ht="15" customHeight="1" x14ac:dyDescent="0.15">
      <c r="A310" s="48">
        <v>307</v>
      </c>
      <c r="B310" s="17" t="s">
        <v>517</v>
      </c>
      <c r="C310" s="17" t="s">
        <v>517</v>
      </c>
      <c r="D310" s="19" t="s">
        <v>518</v>
      </c>
      <c r="E310" s="19" t="s">
        <v>946</v>
      </c>
      <c r="F310" s="95">
        <f t="shared" si="15"/>
        <v>3315</v>
      </c>
      <c r="G310" s="53">
        <f t="shared" ref="G310:G368" si="16">E310*F310</f>
        <v>3315</v>
      </c>
      <c r="H310" s="53">
        <v>3730</v>
      </c>
      <c r="I310" s="68">
        <v>2900</v>
      </c>
      <c r="K310" s="19" t="s">
        <v>953</v>
      </c>
      <c r="L310" s="134">
        <f t="shared" si="14"/>
        <v>0.5</v>
      </c>
    </row>
    <row r="311" spans="1:12" ht="15" customHeight="1" x14ac:dyDescent="0.15">
      <c r="A311" s="48">
        <v>308</v>
      </c>
      <c r="B311" s="17" t="s">
        <v>513</v>
      </c>
      <c r="C311" s="17" t="s">
        <v>927</v>
      </c>
      <c r="D311" s="19" t="s">
        <v>520</v>
      </c>
      <c r="E311" s="19" t="s">
        <v>946</v>
      </c>
      <c r="F311" s="95">
        <f t="shared" si="15"/>
        <v>1910</v>
      </c>
      <c r="G311" s="53">
        <f t="shared" si="16"/>
        <v>1910</v>
      </c>
      <c r="H311" s="53">
        <v>1870</v>
      </c>
      <c r="I311" s="68">
        <v>1950</v>
      </c>
      <c r="K311" s="19" t="s">
        <v>972</v>
      </c>
      <c r="L311" s="134">
        <f t="shared" si="14"/>
        <v>1.75</v>
      </c>
    </row>
    <row r="312" spans="1:12" ht="15" customHeight="1" x14ac:dyDescent="0.15">
      <c r="A312" s="48">
        <v>309</v>
      </c>
      <c r="B312" s="17" t="s">
        <v>521</v>
      </c>
      <c r="C312" s="17" t="s">
        <v>928</v>
      </c>
      <c r="D312" s="19" t="s">
        <v>519</v>
      </c>
      <c r="E312" s="19" t="s">
        <v>946</v>
      </c>
      <c r="F312" s="95">
        <f t="shared" si="15"/>
        <v>11708</v>
      </c>
      <c r="G312" s="53">
        <f t="shared" si="16"/>
        <v>11708</v>
      </c>
      <c r="H312" s="53">
        <v>11016</v>
      </c>
      <c r="I312" s="68">
        <v>12400</v>
      </c>
      <c r="K312" s="19" t="s">
        <v>946</v>
      </c>
      <c r="L312" s="134">
        <f t="shared" si="14"/>
        <v>0.25</v>
      </c>
    </row>
    <row r="313" spans="1:12" ht="15" customHeight="1" x14ac:dyDescent="0.15">
      <c r="A313" s="48">
        <v>310</v>
      </c>
      <c r="B313" s="17" t="s">
        <v>514</v>
      </c>
      <c r="C313" s="17" t="s">
        <v>514</v>
      </c>
      <c r="D313" s="19" t="s">
        <v>519</v>
      </c>
      <c r="E313" s="19" t="s">
        <v>946</v>
      </c>
      <c r="F313" s="95">
        <f t="shared" si="15"/>
        <v>19965</v>
      </c>
      <c r="G313" s="53">
        <f t="shared" si="16"/>
        <v>19965</v>
      </c>
      <c r="H313" s="53">
        <v>17330</v>
      </c>
      <c r="I313" s="68">
        <v>22600</v>
      </c>
      <c r="K313" s="19" t="s">
        <v>944</v>
      </c>
      <c r="L313" s="134">
        <f t="shared" si="14"/>
        <v>0.75</v>
      </c>
    </row>
    <row r="314" spans="1:12" ht="15" customHeight="1" x14ac:dyDescent="0.15">
      <c r="A314" s="48">
        <v>311</v>
      </c>
      <c r="B314" s="17" t="s">
        <v>515</v>
      </c>
      <c r="C314" s="17" t="s">
        <v>515</v>
      </c>
      <c r="D314" s="19" t="s">
        <v>519</v>
      </c>
      <c r="E314" s="19" t="s">
        <v>946</v>
      </c>
      <c r="F314" s="95">
        <f t="shared" si="15"/>
        <v>19850</v>
      </c>
      <c r="G314" s="53">
        <f t="shared" si="16"/>
        <v>19850</v>
      </c>
      <c r="H314" s="53">
        <v>22400</v>
      </c>
      <c r="I314" s="68">
        <v>17300</v>
      </c>
      <c r="K314" s="19" t="s">
        <v>944</v>
      </c>
      <c r="L314" s="134">
        <f t="shared" si="14"/>
        <v>0.75</v>
      </c>
    </row>
    <row r="315" spans="1:12" ht="15" customHeight="1" x14ac:dyDescent="0.15">
      <c r="A315" s="48">
        <v>312</v>
      </c>
      <c r="B315" s="17" t="s">
        <v>516</v>
      </c>
      <c r="C315" s="17" t="s">
        <v>929</v>
      </c>
      <c r="D315" s="19" t="s">
        <v>522</v>
      </c>
      <c r="E315" s="19" t="s">
        <v>946</v>
      </c>
      <c r="F315" s="95">
        <f t="shared" si="15"/>
        <v>12350</v>
      </c>
      <c r="G315" s="53">
        <f t="shared" si="16"/>
        <v>12350</v>
      </c>
      <c r="H315" s="53">
        <v>12000</v>
      </c>
      <c r="I315" s="68">
        <v>12700</v>
      </c>
      <c r="K315" s="19" t="s">
        <v>946</v>
      </c>
      <c r="L315" s="134">
        <f t="shared" si="14"/>
        <v>0.25</v>
      </c>
    </row>
    <row r="316" spans="1:12" ht="15" customHeight="1" x14ac:dyDescent="0.15">
      <c r="A316" s="48">
        <v>313</v>
      </c>
      <c r="B316" s="17" t="s">
        <v>524</v>
      </c>
      <c r="C316" s="17" t="s">
        <v>525</v>
      </c>
      <c r="D316" s="19" t="s">
        <v>523</v>
      </c>
      <c r="E316" s="19" t="s">
        <v>946</v>
      </c>
      <c r="F316" s="95">
        <f t="shared" si="15"/>
        <v>4798.5</v>
      </c>
      <c r="G316" s="53">
        <f t="shared" si="16"/>
        <v>4798.5</v>
      </c>
      <c r="H316" s="53">
        <v>4697</v>
      </c>
      <c r="I316" s="68">
        <v>4900</v>
      </c>
      <c r="K316" s="19" t="s">
        <v>944</v>
      </c>
      <c r="L316" s="134">
        <f t="shared" si="14"/>
        <v>0.75</v>
      </c>
    </row>
    <row r="317" spans="1:12" ht="15" customHeight="1" x14ac:dyDescent="0.15">
      <c r="A317" s="48">
        <v>314</v>
      </c>
      <c r="B317" s="17" t="s">
        <v>930</v>
      </c>
      <c r="C317" s="16" t="s">
        <v>931</v>
      </c>
      <c r="D317" s="19" t="s">
        <v>86</v>
      </c>
      <c r="E317" s="19" t="s">
        <v>946</v>
      </c>
      <c r="F317" s="95">
        <f t="shared" si="15"/>
        <v>5049</v>
      </c>
      <c r="G317" s="53">
        <f t="shared" si="16"/>
        <v>5049</v>
      </c>
      <c r="H317" s="53">
        <v>5508</v>
      </c>
      <c r="I317" s="68">
        <v>4590</v>
      </c>
      <c r="K317" s="19" t="s">
        <v>946</v>
      </c>
      <c r="L317" s="134">
        <f t="shared" si="14"/>
        <v>0.25</v>
      </c>
    </row>
    <row r="318" spans="1:12" ht="15" customHeight="1" x14ac:dyDescent="0.15">
      <c r="A318" s="48">
        <v>315</v>
      </c>
      <c r="B318" s="58" t="s">
        <v>932</v>
      </c>
      <c r="C318" s="58" t="s">
        <v>933</v>
      </c>
      <c r="D318" s="19" t="s">
        <v>523</v>
      </c>
      <c r="E318" s="19" t="s">
        <v>944</v>
      </c>
      <c r="F318" s="95">
        <f t="shared" si="15"/>
        <v>3080</v>
      </c>
      <c r="G318" s="53">
        <f t="shared" si="16"/>
        <v>9240</v>
      </c>
      <c r="H318" s="53">
        <v>3360</v>
      </c>
      <c r="I318" s="68">
        <v>2800</v>
      </c>
      <c r="K318" s="19" t="s">
        <v>997</v>
      </c>
      <c r="L318" s="134">
        <f t="shared" si="14"/>
        <v>3</v>
      </c>
    </row>
    <row r="319" spans="1:12" ht="15" customHeight="1" x14ac:dyDescent="0.15">
      <c r="A319" s="48">
        <v>316</v>
      </c>
      <c r="B319" s="17" t="s">
        <v>528</v>
      </c>
      <c r="C319" s="16" t="s">
        <v>527</v>
      </c>
      <c r="D319" s="19" t="s">
        <v>526</v>
      </c>
      <c r="E319" s="19" t="s">
        <v>946</v>
      </c>
      <c r="F319" s="95">
        <f t="shared" si="15"/>
        <v>3098.5</v>
      </c>
      <c r="G319" s="53">
        <f t="shared" si="16"/>
        <v>3098.5</v>
      </c>
      <c r="H319" s="53">
        <v>3007</v>
      </c>
      <c r="I319" s="68">
        <v>3190</v>
      </c>
      <c r="K319" s="19" t="s">
        <v>944</v>
      </c>
      <c r="L319" s="134">
        <f t="shared" si="14"/>
        <v>0.75</v>
      </c>
    </row>
    <row r="320" spans="1:12" ht="15" customHeight="1" x14ac:dyDescent="0.15">
      <c r="A320" s="48">
        <v>317</v>
      </c>
      <c r="B320" s="17" t="s">
        <v>509</v>
      </c>
      <c r="C320" s="16" t="s">
        <v>509</v>
      </c>
      <c r="D320" s="19" t="s">
        <v>526</v>
      </c>
      <c r="E320" s="19" t="s">
        <v>946</v>
      </c>
      <c r="F320" s="95">
        <f t="shared" si="15"/>
        <v>1524.5</v>
      </c>
      <c r="G320" s="53">
        <f t="shared" si="16"/>
        <v>1524.5</v>
      </c>
      <c r="H320" s="53">
        <v>1749</v>
      </c>
      <c r="I320" s="68">
        <v>1300</v>
      </c>
      <c r="K320" s="19" t="s">
        <v>946</v>
      </c>
      <c r="L320" s="134">
        <f t="shared" si="14"/>
        <v>0.25</v>
      </c>
    </row>
    <row r="321" spans="1:12" ht="15" customHeight="1" x14ac:dyDescent="0.15">
      <c r="A321" s="48">
        <v>318</v>
      </c>
      <c r="B321" s="17" t="s">
        <v>1036</v>
      </c>
      <c r="C321" s="16" t="s">
        <v>510</v>
      </c>
      <c r="D321" s="19" t="s">
        <v>526</v>
      </c>
      <c r="E321" s="19" t="s">
        <v>953</v>
      </c>
      <c r="F321" s="95">
        <f t="shared" si="15"/>
        <v>1524.5</v>
      </c>
      <c r="G321" s="53">
        <f t="shared" si="16"/>
        <v>3049</v>
      </c>
      <c r="H321" s="53">
        <v>1749</v>
      </c>
      <c r="I321" s="68">
        <v>1300</v>
      </c>
      <c r="K321" s="19" t="s">
        <v>974</v>
      </c>
      <c r="L321" s="134">
        <f t="shared" si="14"/>
        <v>2.25</v>
      </c>
    </row>
    <row r="322" spans="1:12" ht="15" customHeight="1" x14ac:dyDescent="0.15">
      <c r="A322" s="48">
        <v>319</v>
      </c>
      <c r="B322" s="17" t="s">
        <v>1037</v>
      </c>
      <c r="C322" s="16" t="s">
        <v>511</v>
      </c>
      <c r="D322" s="19" t="s">
        <v>526</v>
      </c>
      <c r="E322" s="19" t="s">
        <v>1026</v>
      </c>
      <c r="F322" s="95">
        <f t="shared" si="15"/>
        <v>1524.5</v>
      </c>
      <c r="G322" s="53">
        <f t="shared" si="16"/>
        <v>27441</v>
      </c>
      <c r="H322" s="53">
        <v>1749</v>
      </c>
      <c r="I322" s="68">
        <v>1300</v>
      </c>
      <c r="K322" s="19" t="s">
        <v>1038</v>
      </c>
      <c r="L322" s="134">
        <f t="shared" si="14"/>
        <v>18.5</v>
      </c>
    </row>
    <row r="323" spans="1:12" ht="15" customHeight="1" x14ac:dyDescent="0.15">
      <c r="A323" s="48">
        <v>320</v>
      </c>
      <c r="B323" s="17" t="s">
        <v>530</v>
      </c>
      <c r="C323" s="16" t="s">
        <v>530</v>
      </c>
      <c r="D323" s="19" t="s">
        <v>526</v>
      </c>
      <c r="E323" s="19" t="s">
        <v>953</v>
      </c>
      <c r="F323" s="95">
        <f t="shared" si="15"/>
        <v>2406</v>
      </c>
      <c r="G323" s="53">
        <f t="shared" si="16"/>
        <v>4812</v>
      </c>
      <c r="H323" s="53">
        <v>2772</v>
      </c>
      <c r="I323" s="68">
        <v>2040</v>
      </c>
      <c r="K323" s="19" t="s">
        <v>974</v>
      </c>
      <c r="L323" s="134">
        <f t="shared" si="14"/>
        <v>2.25</v>
      </c>
    </row>
    <row r="324" spans="1:12" ht="15" customHeight="1" x14ac:dyDescent="0.15">
      <c r="A324" s="48">
        <v>321</v>
      </c>
      <c r="B324" s="17" t="s">
        <v>512</v>
      </c>
      <c r="C324" s="16" t="s">
        <v>512</v>
      </c>
      <c r="D324" s="19" t="s">
        <v>526</v>
      </c>
      <c r="E324" s="19" t="s">
        <v>946</v>
      </c>
      <c r="F324" s="95">
        <f t="shared" si="15"/>
        <v>4652.5</v>
      </c>
      <c r="G324" s="53">
        <f t="shared" si="16"/>
        <v>4652.5</v>
      </c>
      <c r="H324" s="53">
        <v>5775</v>
      </c>
      <c r="I324" s="68">
        <v>3530</v>
      </c>
      <c r="K324" s="19" t="s">
        <v>952</v>
      </c>
      <c r="L324" s="134">
        <f t="shared" si="14"/>
        <v>1.25</v>
      </c>
    </row>
    <row r="325" spans="1:12" ht="15" customHeight="1" x14ac:dyDescent="0.15">
      <c r="A325" s="48">
        <v>322</v>
      </c>
      <c r="B325" s="17" t="s">
        <v>531</v>
      </c>
      <c r="C325" s="16" t="s">
        <v>531</v>
      </c>
      <c r="D325" s="19" t="s">
        <v>526</v>
      </c>
      <c r="E325" s="19" t="s">
        <v>946</v>
      </c>
      <c r="F325" s="95">
        <f t="shared" si="15"/>
        <v>4175</v>
      </c>
      <c r="G325" s="53">
        <f t="shared" si="16"/>
        <v>4175</v>
      </c>
      <c r="H325" s="53">
        <v>4620</v>
      </c>
      <c r="I325" s="68">
        <v>3730</v>
      </c>
      <c r="K325" s="19" t="s">
        <v>952</v>
      </c>
      <c r="L325" s="134">
        <f t="shared" ref="L325:L388" si="17">K325/4</f>
        <v>1.25</v>
      </c>
    </row>
    <row r="326" spans="1:12" ht="15" customHeight="1" x14ac:dyDescent="0.15">
      <c r="A326" s="48">
        <v>323</v>
      </c>
      <c r="B326" s="17" t="s">
        <v>532</v>
      </c>
      <c r="C326" s="16" t="s">
        <v>532</v>
      </c>
      <c r="D326" s="19" t="s">
        <v>526</v>
      </c>
      <c r="E326" s="19" t="s">
        <v>946</v>
      </c>
      <c r="F326" s="95">
        <f t="shared" si="15"/>
        <v>7040</v>
      </c>
      <c r="G326" s="53">
        <f t="shared" si="16"/>
        <v>7040</v>
      </c>
      <c r="H326" s="53">
        <v>7920</v>
      </c>
      <c r="I326" s="68">
        <v>6160</v>
      </c>
      <c r="K326" s="19" t="s">
        <v>946</v>
      </c>
      <c r="L326" s="134">
        <f t="shared" si="17"/>
        <v>0.25</v>
      </c>
    </row>
    <row r="327" spans="1:12" ht="15" customHeight="1" x14ac:dyDescent="0.15">
      <c r="A327" s="48">
        <v>324</v>
      </c>
      <c r="B327" s="17" t="s">
        <v>533</v>
      </c>
      <c r="C327" s="16" t="s">
        <v>533</v>
      </c>
      <c r="D327" s="19" t="s">
        <v>526</v>
      </c>
      <c r="E327" s="19" t="s">
        <v>946</v>
      </c>
      <c r="F327" s="95">
        <f t="shared" si="15"/>
        <v>11830.5</v>
      </c>
      <c r="G327" s="53">
        <f t="shared" si="16"/>
        <v>11830.5</v>
      </c>
      <c r="H327" s="53">
        <v>12661</v>
      </c>
      <c r="I327" s="68">
        <v>11000</v>
      </c>
      <c r="K327" s="19" t="s">
        <v>946</v>
      </c>
      <c r="L327" s="134">
        <f t="shared" si="17"/>
        <v>0.25</v>
      </c>
    </row>
    <row r="328" spans="1:12" ht="15" customHeight="1" x14ac:dyDescent="0.15">
      <c r="A328" s="48">
        <v>325</v>
      </c>
      <c r="B328" s="17" t="s">
        <v>151</v>
      </c>
      <c r="C328" s="16" t="s">
        <v>934</v>
      </c>
      <c r="D328" s="19" t="s">
        <v>526</v>
      </c>
      <c r="E328" s="19" t="s">
        <v>946</v>
      </c>
      <c r="F328" s="95">
        <f t="shared" si="15"/>
        <v>9430</v>
      </c>
      <c r="G328" s="53">
        <f t="shared" si="16"/>
        <v>9430</v>
      </c>
      <c r="H328" s="53">
        <v>9880</v>
      </c>
      <c r="I328" s="68">
        <v>8980</v>
      </c>
      <c r="K328" s="19" t="s">
        <v>953</v>
      </c>
      <c r="L328" s="134">
        <f t="shared" si="17"/>
        <v>0.5</v>
      </c>
    </row>
    <row r="329" spans="1:12" ht="15" customHeight="1" x14ac:dyDescent="0.15">
      <c r="A329" s="48">
        <v>326</v>
      </c>
      <c r="B329" s="17" t="s">
        <v>1039</v>
      </c>
      <c r="C329" s="16" t="s">
        <v>534</v>
      </c>
      <c r="D329" s="19" t="s">
        <v>526</v>
      </c>
      <c r="E329" s="19" t="s">
        <v>946</v>
      </c>
      <c r="F329" s="95">
        <f t="shared" si="15"/>
        <v>10118</v>
      </c>
      <c r="G329" s="53">
        <f t="shared" si="16"/>
        <v>10118</v>
      </c>
      <c r="H329" s="53">
        <v>12716</v>
      </c>
      <c r="I329" s="68">
        <v>7520</v>
      </c>
      <c r="K329" s="19" t="s">
        <v>946</v>
      </c>
      <c r="L329" s="134">
        <f t="shared" si="17"/>
        <v>0.25</v>
      </c>
    </row>
    <row r="330" spans="1:12" ht="15" customHeight="1" x14ac:dyDescent="0.15">
      <c r="A330" s="48">
        <v>327</v>
      </c>
      <c r="B330" s="17" t="s">
        <v>536</v>
      </c>
      <c r="C330" s="16" t="s">
        <v>535</v>
      </c>
      <c r="D330" s="19" t="s">
        <v>14</v>
      </c>
      <c r="E330" s="19" t="s">
        <v>946</v>
      </c>
      <c r="F330" s="95">
        <f t="shared" si="15"/>
        <v>15400</v>
      </c>
      <c r="G330" s="53">
        <f t="shared" si="16"/>
        <v>15400</v>
      </c>
      <c r="H330" s="53">
        <v>17600</v>
      </c>
      <c r="I330" s="68">
        <v>13200</v>
      </c>
      <c r="K330" s="19" t="s">
        <v>955</v>
      </c>
      <c r="L330" s="134">
        <f t="shared" si="17"/>
        <v>1</v>
      </c>
    </row>
    <row r="331" spans="1:12" ht="15" customHeight="1" x14ac:dyDescent="0.15">
      <c r="A331" s="48">
        <v>328</v>
      </c>
      <c r="B331" s="17" t="s">
        <v>537</v>
      </c>
      <c r="C331" s="16" t="s">
        <v>538</v>
      </c>
      <c r="D331" s="19" t="s">
        <v>14</v>
      </c>
      <c r="E331" s="19" t="s">
        <v>979</v>
      </c>
      <c r="F331" s="95">
        <f t="shared" si="15"/>
        <v>10323.5</v>
      </c>
      <c r="G331" s="53">
        <f t="shared" si="16"/>
        <v>82588</v>
      </c>
      <c r="H331" s="53">
        <v>13057</v>
      </c>
      <c r="I331" s="68">
        <v>7590</v>
      </c>
      <c r="K331" s="19" t="s">
        <v>995</v>
      </c>
      <c r="L331" s="134">
        <f t="shared" si="17"/>
        <v>7.25</v>
      </c>
    </row>
    <row r="332" spans="1:12" ht="15" customHeight="1" x14ac:dyDescent="0.15">
      <c r="A332" s="48">
        <v>329</v>
      </c>
      <c r="B332" s="17" t="s">
        <v>728</v>
      </c>
      <c r="C332" s="16" t="s">
        <v>728</v>
      </c>
      <c r="D332" s="19" t="s">
        <v>14</v>
      </c>
      <c r="E332" s="19" t="s">
        <v>946</v>
      </c>
      <c r="F332" s="95">
        <f t="shared" si="15"/>
        <v>1535</v>
      </c>
      <c r="G332" s="53">
        <f t="shared" si="16"/>
        <v>1535</v>
      </c>
      <c r="H332" s="53">
        <v>1440</v>
      </c>
      <c r="I332" s="68">
        <v>1630</v>
      </c>
      <c r="K332" s="19" t="s">
        <v>946</v>
      </c>
      <c r="L332" s="134">
        <f t="shared" si="17"/>
        <v>0.25</v>
      </c>
    </row>
    <row r="333" spans="1:12" ht="15" customHeight="1" x14ac:dyDescent="0.15">
      <c r="A333" s="48">
        <v>330</v>
      </c>
      <c r="B333" s="17" t="s">
        <v>539</v>
      </c>
      <c r="C333" s="16" t="s">
        <v>539</v>
      </c>
      <c r="D333" s="19" t="s">
        <v>14</v>
      </c>
      <c r="E333" s="19" t="s">
        <v>946</v>
      </c>
      <c r="F333" s="95">
        <f t="shared" si="15"/>
        <v>5610</v>
      </c>
      <c r="G333" s="53">
        <f t="shared" si="16"/>
        <v>5610</v>
      </c>
      <c r="H333" s="53">
        <v>5720</v>
      </c>
      <c r="I333" s="68">
        <v>5500</v>
      </c>
      <c r="K333" s="19" t="s">
        <v>946</v>
      </c>
      <c r="L333" s="134">
        <f t="shared" si="17"/>
        <v>0.25</v>
      </c>
    </row>
    <row r="334" spans="1:12" ht="15" customHeight="1" x14ac:dyDescent="0.15">
      <c r="A334" s="48">
        <v>331</v>
      </c>
      <c r="B334" s="17" t="s">
        <v>540</v>
      </c>
      <c r="C334" s="16" t="s">
        <v>540</v>
      </c>
      <c r="D334" s="19" t="s">
        <v>14</v>
      </c>
      <c r="E334" s="19" t="s">
        <v>946</v>
      </c>
      <c r="F334" s="95">
        <f t="shared" si="15"/>
        <v>8044.5</v>
      </c>
      <c r="G334" s="53">
        <f t="shared" si="16"/>
        <v>8044.5</v>
      </c>
      <c r="H334" s="53">
        <v>6289</v>
      </c>
      <c r="I334" s="68">
        <v>9800</v>
      </c>
      <c r="K334" s="19" t="s">
        <v>955</v>
      </c>
      <c r="L334" s="134">
        <f t="shared" si="17"/>
        <v>1</v>
      </c>
    </row>
    <row r="335" spans="1:12" ht="15" customHeight="1" x14ac:dyDescent="0.15">
      <c r="A335" s="48">
        <v>332</v>
      </c>
      <c r="B335" s="17" t="s">
        <v>541</v>
      </c>
      <c r="C335" s="16" t="s">
        <v>541</v>
      </c>
      <c r="D335" s="19" t="s">
        <v>14</v>
      </c>
      <c r="E335" s="19" t="s">
        <v>946</v>
      </c>
      <c r="F335" s="95">
        <f t="shared" si="15"/>
        <v>9738</v>
      </c>
      <c r="G335" s="53">
        <f t="shared" si="16"/>
        <v>9738</v>
      </c>
      <c r="H335" s="53">
        <v>12276</v>
      </c>
      <c r="I335" s="68">
        <v>7200</v>
      </c>
      <c r="K335" s="19" t="s">
        <v>955</v>
      </c>
      <c r="L335" s="134">
        <f t="shared" si="17"/>
        <v>1</v>
      </c>
    </row>
    <row r="336" spans="1:12" ht="15" customHeight="1" x14ac:dyDescent="0.15">
      <c r="A336" s="48">
        <v>333</v>
      </c>
      <c r="B336" s="17" t="s">
        <v>769</v>
      </c>
      <c r="C336" s="16" t="s">
        <v>542</v>
      </c>
      <c r="D336" s="19" t="s">
        <v>14</v>
      </c>
      <c r="E336" s="19" t="s">
        <v>946</v>
      </c>
      <c r="F336" s="95">
        <f t="shared" si="15"/>
        <v>4208</v>
      </c>
      <c r="G336" s="53">
        <f t="shared" si="16"/>
        <v>4208</v>
      </c>
      <c r="H336" s="53">
        <v>4916</v>
      </c>
      <c r="I336" s="68">
        <v>3500</v>
      </c>
      <c r="K336" s="19" t="s">
        <v>952</v>
      </c>
      <c r="L336" s="134">
        <f t="shared" si="17"/>
        <v>1.25</v>
      </c>
    </row>
    <row r="337" spans="1:12" ht="15" customHeight="1" x14ac:dyDescent="0.15">
      <c r="A337" s="48">
        <v>334</v>
      </c>
      <c r="B337" s="17" t="s">
        <v>770</v>
      </c>
      <c r="C337" s="16" t="s">
        <v>543</v>
      </c>
      <c r="D337" s="19" t="s">
        <v>14</v>
      </c>
      <c r="E337" s="19" t="s">
        <v>946</v>
      </c>
      <c r="F337" s="95">
        <f t="shared" si="15"/>
        <v>11888</v>
      </c>
      <c r="G337" s="53">
        <f t="shared" si="16"/>
        <v>11888</v>
      </c>
      <c r="H337" s="53">
        <v>12276</v>
      </c>
      <c r="I337" s="68">
        <v>11500</v>
      </c>
      <c r="K337" s="19" t="s">
        <v>970</v>
      </c>
      <c r="L337" s="134">
        <f t="shared" si="17"/>
        <v>8.75</v>
      </c>
    </row>
    <row r="338" spans="1:12" ht="15" customHeight="1" x14ac:dyDescent="0.15">
      <c r="A338" s="48">
        <v>335</v>
      </c>
      <c r="B338" s="17" t="s">
        <v>771</v>
      </c>
      <c r="C338" s="16" t="s">
        <v>544</v>
      </c>
      <c r="D338" s="19" t="s">
        <v>14</v>
      </c>
      <c r="E338" s="19" t="s">
        <v>979</v>
      </c>
      <c r="F338" s="95">
        <f t="shared" si="15"/>
        <v>13347.5</v>
      </c>
      <c r="G338" s="53">
        <f t="shared" si="16"/>
        <v>106780</v>
      </c>
      <c r="H338" s="53">
        <v>14465</v>
      </c>
      <c r="I338" s="68">
        <v>12230</v>
      </c>
      <c r="K338" s="19" t="s">
        <v>1040</v>
      </c>
      <c r="L338" s="134">
        <f t="shared" si="17"/>
        <v>11</v>
      </c>
    </row>
    <row r="339" spans="1:12" ht="15" customHeight="1" x14ac:dyDescent="0.15">
      <c r="A339" s="48">
        <v>336</v>
      </c>
      <c r="B339" s="17" t="s">
        <v>772</v>
      </c>
      <c r="C339" s="16" t="s">
        <v>1060</v>
      </c>
      <c r="D339" s="19" t="s">
        <v>90</v>
      </c>
      <c r="E339" s="19" t="s">
        <v>1001</v>
      </c>
      <c r="F339" s="95">
        <f t="shared" si="15"/>
        <v>6521.5</v>
      </c>
      <c r="G339" s="53">
        <f t="shared" si="16"/>
        <v>71736.5</v>
      </c>
      <c r="H339" s="53">
        <v>6743</v>
      </c>
      <c r="I339" s="68">
        <v>6300</v>
      </c>
      <c r="K339" s="19" t="s">
        <v>952</v>
      </c>
      <c r="L339" s="134">
        <f t="shared" si="17"/>
        <v>1.25</v>
      </c>
    </row>
    <row r="340" spans="1:12" ht="15" customHeight="1" x14ac:dyDescent="0.15">
      <c r="A340" s="48">
        <v>337</v>
      </c>
      <c r="B340" s="17" t="s">
        <v>545</v>
      </c>
      <c r="C340" s="16" t="s">
        <v>1061</v>
      </c>
      <c r="D340" s="19" t="s">
        <v>90</v>
      </c>
      <c r="E340" s="19" t="s">
        <v>946</v>
      </c>
      <c r="F340" s="95">
        <f t="shared" si="15"/>
        <v>4959.5</v>
      </c>
      <c r="G340" s="53">
        <f t="shared" si="16"/>
        <v>4959.5</v>
      </c>
      <c r="H340" s="53">
        <v>5619</v>
      </c>
      <c r="I340" s="68">
        <v>4300</v>
      </c>
      <c r="K340" s="19" t="s">
        <v>952</v>
      </c>
      <c r="L340" s="134">
        <f t="shared" si="17"/>
        <v>1.25</v>
      </c>
    </row>
    <row r="341" spans="1:12" ht="15" customHeight="1" x14ac:dyDescent="0.15">
      <c r="A341" s="48">
        <v>338</v>
      </c>
      <c r="B341" s="17" t="s">
        <v>555</v>
      </c>
      <c r="C341" s="16" t="s">
        <v>621</v>
      </c>
      <c r="D341" s="19" t="s">
        <v>578</v>
      </c>
      <c r="E341" s="19" t="s">
        <v>946</v>
      </c>
      <c r="F341" s="95">
        <f t="shared" si="15"/>
        <v>5298</v>
      </c>
      <c r="G341" s="53">
        <f t="shared" si="16"/>
        <v>5298</v>
      </c>
      <c r="H341" s="53">
        <v>5396</v>
      </c>
      <c r="I341" s="68">
        <v>5200</v>
      </c>
      <c r="K341" s="19" t="s">
        <v>952</v>
      </c>
      <c r="L341" s="134">
        <f t="shared" si="17"/>
        <v>1.25</v>
      </c>
    </row>
    <row r="342" spans="1:12" ht="15" customHeight="1" x14ac:dyDescent="0.15">
      <c r="A342" s="48">
        <v>339</v>
      </c>
      <c r="B342" s="17" t="s">
        <v>546</v>
      </c>
      <c r="C342" s="16" t="s">
        <v>546</v>
      </c>
      <c r="D342" s="19" t="s">
        <v>14</v>
      </c>
      <c r="E342" s="19" t="s">
        <v>947</v>
      </c>
      <c r="F342" s="95">
        <f t="shared" si="15"/>
        <v>13694.5</v>
      </c>
      <c r="G342" s="53">
        <f t="shared" si="16"/>
        <v>273890</v>
      </c>
      <c r="H342" s="53">
        <v>15939</v>
      </c>
      <c r="I342" s="68">
        <v>11450</v>
      </c>
      <c r="K342" s="19" t="s">
        <v>993</v>
      </c>
      <c r="L342" s="134">
        <f t="shared" si="17"/>
        <v>20.75</v>
      </c>
    </row>
    <row r="343" spans="1:12" ht="15" customHeight="1" x14ac:dyDescent="0.15">
      <c r="A343" s="48">
        <v>340</v>
      </c>
      <c r="B343" s="17" t="s">
        <v>547</v>
      </c>
      <c r="C343" s="16" t="s">
        <v>547</v>
      </c>
      <c r="D343" s="19" t="s">
        <v>14</v>
      </c>
      <c r="E343" s="19" t="s">
        <v>946</v>
      </c>
      <c r="F343" s="95">
        <f t="shared" si="15"/>
        <v>9182</v>
      </c>
      <c r="G343" s="53">
        <f t="shared" si="16"/>
        <v>9182</v>
      </c>
      <c r="H343" s="53">
        <v>10164</v>
      </c>
      <c r="I343" s="68">
        <v>8200</v>
      </c>
      <c r="K343" s="19" t="s">
        <v>952</v>
      </c>
      <c r="L343" s="134">
        <f t="shared" si="17"/>
        <v>1.25</v>
      </c>
    </row>
    <row r="344" spans="1:12" ht="15" customHeight="1" x14ac:dyDescent="0.15">
      <c r="A344" s="48">
        <v>341</v>
      </c>
      <c r="B344" s="17" t="s">
        <v>548</v>
      </c>
      <c r="C344" s="16" t="s">
        <v>816</v>
      </c>
      <c r="D344" s="19" t="s">
        <v>14</v>
      </c>
      <c r="E344" s="19" t="s">
        <v>946</v>
      </c>
      <c r="F344" s="95">
        <f t="shared" si="15"/>
        <v>1340</v>
      </c>
      <c r="G344" s="53">
        <f t="shared" si="16"/>
        <v>1340</v>
      </c>
      <c r="H344" s="53">
        <v>1540</v>
      </c>
      <c r="I344" s="68">
        <v>1140</v>
      </c>
      <c r="K344" s="19" t="s">
        <v>944</v>
      </c>
      <c r="L344" s="134">
        <f t="shared" si="17"/>
        <v>0.75</v>
      </c>
    </row>
    <row r="345" spans="1:12" ht="15" customHeight="1" x14ac:dyDescent="0.15">
      <c r="A345" s="48">
        <v>342</v>
      </c>
      <c r="B345" s="17" t="s">
        <v>818</v>
      </c>
      <c r="C345" s="16" t="s">
        <v>817</v>
      </c>
      <c r="D345" s="19" t="s">
        <v>14</v>
      </c>
      <c r="E345" s="19" t="s">
        <v>944</v>
      </c>
      <c r="F345" s="95">
        <f t="shared" si="15"/>
        <v>5820.75</v>
      </c>
      <c r="G345" s="53">
        <f t="shared" si="16"/>
        <v>17462.25</v>
      </c>
      <c r="H345" s="53">
        <v>7172</v>
      </c>
      <c r="I345" s="68">
        <v>4469.5</v>
      </c>
      <c r="K345" s="19" t="s">
        <v>1011</v>
      </c>
      <c r="L345" s="134">
        <f t="shared" si="17"/>
        <v>3.5</v>
      </c>
    </row>
    <row r="346" spans="1:12" ht="15" customHeight="1" x14ac:dyDescent="0.15">
      <c r="A346" s="48">
        <v>343</v>
      </c>
      <c r="B346" s="17" t="s">
        <v>1041</v>
      </c>
      <c r="C346" s="16" t="s">
        <v>1042</v>
      </c>
      <c r="D346" s="19" t="s">
        <v>14</v>
      </c>
      <c r="E346" s="19" t="s">
        <v>946</v>
      </c>
      <c r="F346" s="95">
        <f t="shared" si="15"/>
        <v>12541.5</v>
      </c>
      <c r="G346" s="53">
        <f t="shared" si="16"/>
        <v>12541.5</v>
      </c>
      <c r="H346" s="53">
        <v>17083</v>
      </c>
      <c r="I346" s="68">
        <v>8000</v>
      </c>
      <c r="K346" s="19" t="s">
        <v>1016</v>
      </c>
      <c r="L346" s="134">
        <f t="shared" si="17"/>
        <v>1.5</v>
      </c>
    </row>
    <row r="347" spans="1:12" ht="15" customHeight="1" x14ac:dyDescent="0.15">
      <c r="A347" s="48">
        <v>344</v>
      </c>
      <c r="B347" s="17" t="s">
        <v>886</v>
      </c>
      <c r="C347" s="16" t="s">
        <v>569</v>
      </c>
      <c r="D347" s="19" t="s">
        <v>14</v>
      </c>
      <c r="E347" s="19" t="s">
        <v>946</v>
      </c>
      <c r="F347" s="95">
        <f t="shared" si="15"/>
        <v>29020</v>
      </c>
      <c r="G347" s="53">
        <f t="shared" si="16"/>
        <v>29020</v>
      </c>
      <c r="H347" s="53">
        <v>30140</v>
      </c>
      <c r="I347" s="68">
        <v>27900</v>
      </c>
      <c r="K347" s="19" t="s">
        <v>946</v>
      </c>
      <c r="L347" s="134">
        <f t="shared" si="17"/>
        <v>0.25</v>
      </c>
    </row>
    <row r="348" spans="1:12" ht="15" customHeight="1" x14ac:dyDescent="0.15">
      <c r="A348" s="48">
        <v>345</v>
      </c>
      <c r="B348" s="17" t="s">
        <v>822</v>
      </c>
      <c r="C348" s="16" t="s">
        <v>821</v>
      </c>
      <c r="D348" s="19" t="s">
        <v>14</v>
      </c>
      <c r="E348" s="19" t="s">
        <v>946</v>
      </c>
      <c r="F348" s="95">
        <f t="shared" si="15"/>
        <v>8621.5</v>
      </c>
      <c r="G348" s="53">
        <f t="shared" si="16"/>
        <v>8621.5</v>
      </c>
      <c r="H348" s="53">
        <v>8943</v>
      </c>
      <c r="I348" s="68">
        <v>8300</v>
      </c>
      <c r="K348" s="19" t="s">
        <v>946</v>
      </c>
      <c r="L348" s="134">
        <f t="shared" si="17"/>
        <v>0.25</v>
      </c>
    </row>
    <row r="349" spans="1:12" ht="15" customHeight="1" x14ac:dyDescent="0.15">
      <c r="A349" s="48">
        <v>346</v>
      </c>
      <c r="B349" s="17" t="s">
        <v>824</v>
      </c>
      <c r="C349" s="16" t="s">
        <v>823</v>
      </c>
      <c r="D349" s="19" t="s">
        <v>14</v>
      </c>
      <c r="E349" s="19" t="s">
        <v>946</v>
      </c>
      <c r="F349" s="95">
        <f t="shared" si="15"/>
        <v>2731.5</v>
      </c>
      <c r="G349" s="53">
        <f t="shared" si="16"/>
        <v>2731.5</v>
      </c>
      <c r="H349" s="53">
        <v>2673</v>
      </c>
      <c r="I349" s="68">
        <v>2790</v>
      </c>
      <c r="K349" s="19" t="s">
        <v>946</v>
      </c>
      <c r="L349" s="134">
        <f t="shared" si="17"/>
        <v>0.25</v>
      </c>
    </row>
    <row r="350" spans="1:12" ht="15" customHeight="1" x14ac:dyDescent="0.15">
      <c r="A350" s="48">
        <v>347</v>
      </c>
      <c r="B350" s="17" t="s">
        <v>826</v>
      </c>
      <c r="C350" s="16" t="s">
        <v>825</v>
      </c>
      <c r="D350" s="19" t="s">
        <v>14</v>
      </c>
      <c r="E350" s="19" t="s">
        <v>946</v>
      </c>
      <c r="F350" s="95">
        <f t="shared" si="15"/>
        <v>22834</v>
      </c>
      <c r="G350" s="53">
        <f t="shared" si="16"/>
        <v>22834</v>
      </c>
      <c r="H350" s="53">
        <v>24768</v>
      </c>
      <c r="I350" s="68">
        <v>20900</v>
      </c>
      <c r="K350" s="19" t="s">
        <v>953</v>
      </c>
      <c r="L350" s="134">
        <f t="shared" si="17"/>
        <v>0.5</v>
      </c>
    </row>
    <row r="351" spans="1:12" ht="15" customHeight="1" x14ac:dyDescent="0.15">
      <c r="A351" s="48">
        <v>348</v>
      </c>
      <c r="B351" s="17" t="s">
        <v>828</v>
      </c>
      <c r="C351" s="16" t="s">
        <v>827</v>
      </c>
      <c r="D351" s="19" t="s">
        <v>14</v>
      </c>
      <c r="E351" s="19" t="s">
        <v>953</v>
      </c>
      <c r="F351" s="95">
        <f t="shared" si="15"/>
        <v>12088.5</v>
      </c>
      <c r="G351" s="53">
        <f t="shared" si="16"/>
        <v>24177</v>
      </c>
      <c r="H351" s="53">
        <v>12177</v>
      </c>
      <c r="I351" s="68">
        <v>12000</v>
      </c>
      <c r="K351" s="19" t="s">
        <v>1001</v>
      </c>
      <c r="L351" s="134">
        <f t="shared" si="17"/>
        <v>2.75</v>
      </c>
    </row>
    <row r="352" spans="1:12" ht="15" customHeight="1" x14ac:dyDescent="0.15">
      <c r="A352" s="48">
        <v>349</v>
      </c>
      <c r="B352" s="17" t="s">
        <v>830</v>
      </c>
      <c r="C352" s="16" t="s">
        <v>829</v>
      </c>
      <c r="D352" s="19" t="s">
        <v>14</v>
      </c>
      <c r="E352" s="19" t="s">
        <v>946</v>
      </c>
      <c r="F352" s="95">
        <f t="shared" si="15"/>
        <v>3841</v>
      </c>
      <c r="G352" s="53">
        <f t="shared" si="16"/>
        <v>3841</v>
      </c>
      <c r="H352" s="53">
        <v>4312</v>
      </c>
      <c r="I352" s="68">
        <v>3370</v>
      </c>
      <c r="K352" s="19" t="s">
        <v>955</v>
      </c>
      <c r="L352" s="134">
        <f t="shared" si="17"/>
        <v>1</v>
      </c>
    </row>
    <row r="353" spans="1:12" ht="15" customHeight="1" x14ac:dyDescent="0.15">
      <c r="A353" s="48">
        <v>350</v>
      </c>
      <c r="B353" s="17" t="s">
        <v>1043</v>
      </c>
      <c r="C353" s="16" t="s">
        <v>831</v>
      </c>
      <c r="D353" s="19" t="s">
        <v>578</v>
      </c>
      <c r="E353" s="19" t="s">
        <v>979</v>
      </c>
      <c r="F353" s="95">
        <f t="shared" si="15"/>
        <v>8961</v>
      </c>
      <c r="G353" s="53">
        <f t="shared" si="16"/>
        <v>71688</v>
      </c>
      <c r="H353" s="53">
        <v>10252</v>
      </c>
      <c r="I353" s="68">
        <v>7670</v>
      </c>
      <c r="K353" s="19" t="s">
        <v>970</v>
      </c>
      <c r="L353" s="134">
        <f t="shared" si="17"/>
        <v>8.75</v>
      </c>
    </row>
    <row r="354" spans="1:12" ht="15" customHeight="1" x14ac:dyDescent="0.15">
      <c r="A354" s="48">
        <v>351</v>
      </c>
      <c r="B354" s="17" t="s">
        <v>835</v>
      </c>
      <c r="C354" s="16" t="s">
        <v>549</v>
      </c>
      <c r="D354" s="19" t="s">
        <v>14</v>
      </c>
      <c r="E354" s="19" t="s">
        <v>946</v>
      </c>
      <c r="F354" s="95">
        <f t="shared" si="15"/>
        <v>7196.5</v>
      </c>
      <c r="G354" s="53">
        <f t="shared" si="16"/>
        <v>7196.5</v>
      </c>
      <c r="H354" s="53">
        <v>8503</v>
      </c>
      <c r="I354" s="68">
        <v>5890</v>
      </c>
      <c r="K354" s="19" t="s">
        <v>946</v>
      </c>
      <c r="L354" s="134">
        <f t="shared" si="17"/>
        <v>0.25</v>
      </c>
    </row>
    <row r="355" spans="1:12" ht="15" customHeight="1" x14ac:dyDescent="0.15">
      <c r="A355" s="48">
        <v>352</v>
      </c>
      <c r="B355" s="17" t="s">
        <v>1044</v>
      </c>
      <c r="C355" s="16" t="s">
        <v>550</v>
      </c>
      <c r="D355" s="19" t="s">
        <v>14</v>
      </c>
      <c r="E355" s="19" t="s">
        <v>944</v>
      </c>
      <c r="F355" s="95">
        <f t="shared" si="15"/>
        <v>9329.5</v>
      </c>
      <c r="G355" s="53">
        <f t="shared" si="16"/>
        <v>27988.5</v>
      </c>
      <c r="H355" s="53">
        <v>11979</v>
      </c>
      <c r="I355" s="68">
        <v>6680</v>
      </c>
      <c r="K355" s="19" t="s">
        <v>997</v>
      </c>
      <c r="L355" s="134">
        <f t="shared" si="17"/>
        <v>3</v>
      </c>
    </row>
    <row r="356" spans="1:12" ht="15" customHeight="1" x14ac:dyDescent="0.15">
      <c r="A356" s="48">
        <v>353</v>
      </c>
      <c r="B356" s="17" t="s">
        <v>836</v>
      </c>
      <c r="C356" s="16" t="s">
        <v>837</v>
      </c>
      <c r="D356" s="19" t="s">
        <v>14</v>
      </c>
      <c r="E356" s="19" t="s">
        <v>944</v>
      </c>
      <c r="F356" s="95">
        <f t="shared" si="15"/>
        <v>7800</v>
      </c>
      <c r="G356" s="53">
        <f t="shared" si="16"/>
        <v>23400</v>
      </c>
      <c r="H356" s="53">
        <v>8800</v>
      </c>
      <c r="I356" s="68">
        <v>6800</v>
      </c>
      <c r="K356" s="19" t="s">
        <v>997</v>
      </c>
      <c r="L356" s="134">
        <f t="shared" si="17"/>
        <v>3</v>
      </c>
    </row>
    <row r="357" spans="1:12" ht="15" customHeight="1" x14ac:dyDescent="0.15">
      <c r="A357" s="48">
        <v>354</v>
      </c>
      <c r="B357" s="17" t="s">
        <v>551</v>
      </c>
      <c r="C357" s="16" t="s">
        <v>552</v>
      </c>
      <c r="D357" s="19" t="s">
        <v>553</v>
      </c>
      <c r="E357" s="19" t="s">
        <v>944</v>
      </c>
      <c r="F357" s="95">
        <f t="shared" si="15"/>
        <v>9476.5</v>
      </c>
      <c r="G357" s="53">
        <f t="shared" si="16"/>
        <v>28429.5</v>
      </c>
      <c r="H357" s="53">
        <v>9823</v>
      </c>
      <c r="I357" s="68">
        <v>9130</v>
      </c>
      <c r="K357" s="19" t="s">
        <v>990</v>
      </c>
      <c r="L357" s="134">
        <f t="shared" si="17"/>
        <v>3.25</v>
      </c>
    </row>
    <row r="358" spans="1:12" ht="15" customHeight="1" x14ac:dyDescent="0.15">
      <c r="A358" s="48">
        <v>355</v>
      </c>
      <c r="B358" s="17" t="s">
        <v>554</v>
      </c>
      <c r="C358" s="16" t="s">
        <v>832</v>
      </c>
      <c r="D358" s="19" t="s">
        <v>553</v>
      </c>
      <c r="E358" s="19" t="s">
        <v>953</v>
      </c>
      <c r="F358" s="95">
        <f t="shared" si="15"/>
        <v>11174.5</v>
      </c>
      <c r="G358" s="53">
        <f t="shared" si="16"/>
        <v>22349</v>
      </c>
      <c r="H358" s="53">
        <v>11869</v>
      </c>
      <c r="I358" s="68">
        <v>10480</v>
      </c>
      <c r="K358" s="19" t="s">
        <v>979</v>
      </c>
      <c r="L358" s="134">
        <f t="shared" si="17"/>
        <v>2</v>
      </c>
    </row>
    <row r="359" spans="1:12" ht="15" customHeight="1" x14ac:dyDescent="0.15">
      <c r="A359" s="48">
        <v>356</v>
      </c>
      <c r="B359" s="17" t="s">
        <v>556</v>
      </c>
      <c r="C359" s="16" t="s">
        <v>557</v>
      </c>
      <c r="D359" s="19" t="s">
        <v>14</v>
      </c>
      <c r="E359" s="19" t="s">
        <v>946</v>
      </c>
      <c r="F359" s="95">
        <f t="shared" ref="F359:F405" si="18">(H359+I359)/2</f>
        <v>9890.5</v>
      </c>
      <c r="G359" s="53">
        <f t="shared" si="16"/>
        <v>9890.5</v>
      </c>
      <c r="H359" s="53">
        <v>10681</v>
      </c>
      <c r="I359" s="68">
        <v>9100</v>
      </c>
      <c r="K359" s="19" t="s">
        <v>946</v>
      </c>
      <c r="L359" s="134">
        <f t="shared" si="17"/>
        <v>0.25</v>
      </c>
    </row>
    <row r="360" spans="1:12" ht="15" customHeight="1" x14ac:dyDescent="0.15">
      <c r="A360" s="48">
        <v>357</v>
      </c>
      <c r="B360" s="17" t="s">
        <v>558</v>
      </c>
      <c r="C360" s="16" t="s">
        <v>862</v>
      </c>
      <c r="D360" s="19" t="s">
        <v>578</v>
      </c>
      <c r="E360" s="19" t="s">
        <v>1016</v>
      </c>
      <c r="F360" s="95">
        <f t="shared" si="18"/>
        <v>10640</v>
      </c>
      <c r="G360" s="53">
        <f t="shared" si="16"/>
        <v>63840</v>
      </c>
      <c r="H360" s="53">
        <v>11580</v>
      </c>
      <c r="I360" s="68">
        <v>9700</v>
      </c>
      <c r="K360" s="19" t="s">
        <v>988</v>
      </c>
      <c r="L360" s="134">
        <f t="shared" si="17"/>
        <v>6.25</v>
      </c>
    </row>
    <row r="361" spans="1:12" ht="15" customHeight="1" x14ac:dyDescent="0.15">
      <c r="A361" s="48">
        <v>358</v>
      </c>
      <c r="B361" s="17" t="s">
        <v>1045</v>
      </c>
      <c r="C361" s="16" t="s">
        <v>861</v>
      </c>
      <c r="D361" s="19" t="s">
        <v>578</v>
      </c>
      <c r="E361" s="19" t="s">
        <v>1016</v>
      </c>
      <c r="F361" s="95">
        <f t="shared" si="18"/>
        <v>8330</v>
      </c>
      <c r="G361" s="53">
        <f t="shared" si="16"/>
        <v>49980</v>
      </c>
      <c r="H361" s="53">
        <v>8800</v>
      </c>
      <c r="I361" s="68">
        <v>7860</v>
      </c>
      <c r="K361" s="19" t="s">
        <v>988</v>
      </c>
      <c r="L361" s="134">
        <f t="shared" si="17"/>
        <v>6.25</v>
      </c>
    </row>
    <row r="362" spans="1:12" ht="15" customHeight="1" x14ac:dyDescent="0.15">
      <c r="A362" s="48">
        <v>359</v>
      </c>
      <c r="B362" s="17" t="s">
        <v>863</v>
      </c>
      <c r="C362" s="16" t="s">
        <v>1046</v>
      </c>
      <c r="D362" s="19" t="s">
        <v>14</v>
      </c>
      <c r="E362" s="19" t="s">
        <v>946</v>
      </c>
      <c r="F362" s="95">
        <f t="shared" si="18"/>
        <v>7840</v>
      </c>
      <c r="G362" s="53">
        <f t="shared" si="16"/>
        <v>7840</v>
      </c>
      <c r="H362" s="53">
        <v>7920</v>
      </c>
      <c r="I362" s="68">
        <v>7760</v>
      </c>
      <c r="K362" s="19" t="s">
        <v>946</v>
      </c>
      <c r="L362" s="134">
        <f t="shared" si="17"/>
        <v>0.25</v>
      </c>
    </row>
    <row r="363" spans="1:12" ht="15" customHeight="1" x14ac:dyDescent="0.15">
      <c r="A363" s="48">
        <v>360</v>
      </c>
      <c r="B363" s="17" t="s">
        <v>865</v>
      </c>
      <c r="C363" s="16" t="s">
        <v>864</v>
      </c>
      <c r="D363" s="19" t="s">
        <v>14</v>
      </c>
      <c r="E363" s="19" t="s">
        <v>946</v>
      </c>
      <c r="F363" s="95">
        <f t="shared" si="18"/>
        <v>10276.5</v>
      </c>
      <c r="G363" s="53">
        <f t="shared" si="16"/>
        <v>10276.5</v>
      </c>
      <c r="H363" s="53">
        <v>12023</v>
      </c>
      <c r="I363" s="68">
        <v>8530</v>
      </c>
      <c r="K363" s="19" t="s">
        <v>946</v>
      </c>
      <c r="L363" s="134">
        <f t="shared" si="17"/>
        <v>0.25</v>
      </c>
    </row>
    <row r="364" spans="1:12" ht="15" customHeight="1" x14ac:dyDescent="0.15">
      <c r="A364" s="48">
        <v>361</v>
      </c>
      <c r="B364" s="17" t="s">
        <v>866</v>
      </c>
      <c r="C364" s="17" t="s">
        <v>867</v>
      </c>
      <c r="D364" s="26" t="s">
        <v>578</v>
      </c>
      <c r="E364" s="26" t="s">
        <v>953</v>
      </c>
      <c r="F364" s="95">
        <f t="shared" si="18"/>
        <v>9596.5</v>
      </c>
      <c r="G364" s="53">
        <f t="shared" si="16"/>
        <v>19193</v>
      </c>
      <c r="H364" s="53">
        <v>11693</v>
      </c>
      <c r="I364" s="68">
        <v>7500</v>
      </c>
      <c r="K364" s="26" t="s">
        <v>952</v>
      </c>
      <c r="L364" s="134">
        <f t="shared" si="17"/>
        <v>1.25</v>
      </c>
    </row>
    <row r="365" spans="1:12" ht="15" customHeight="1" x14ac:dyDescent="0.15">
      <c r="A365" s="48">
        <v>362</v>
      </c>
      <c r="B365" s="17" t="s">
        <v>559</v>
      </c>
      <c r="C365" s="16" t="s">
        <v>560</v>
      </c>
      <c r="D365" s="19" t="s">
        <v>14</v>
      </c>
      <c r="E365" s="19" t="s">
        <v>953</v>
      </c>
      <c r="F365" s="95">
        <f t="shared" si="18"/>
        <v>5341.5</v>
      </c>
      <c r="G365" s="53">
        <f t="shared" si="16"/>
        <v>10683</v>
      </c>
      <c r="H365" s="53">
        <v>7403</v>
      </c>
      <c r="I365" s="68">
        <v>3280</v>
      </c>
      <c r="K365" s="19" t="s">
        <v>974</v>
      </c>
      <c r="L365" s="134">
        <f t="shared" si="17"/>
        <v>2.25</v>
      </c>
    </row>
    <row r="366" spans="1:12" ht="15" customHeight="1" x14ac:dyDescent="0.15">
      <c r="A366" s="48">
        <v>363</v>
      </c>
      <c r="B366" s="17" t="s">
        <v>868</v>
      </c>
      <c r="C366" s="16" t="s">
        <v>869</v>
      </c>
      <c r="D366" s="19" t="s">
        <v>14</v>
      </c>
      <c r="E366" s="19" t="s">
        <v>946</v>
      </c>
      <c r="F366" s="95">
        <f t="shared" si="18"/>
        <v>12712</v>
      </c>
      <c r="G366" s="53">
        <f t="shared" si="16"/>
        <v>12712</v>
      </c>
      <c r="H366" s="53">
        <v>10824</v>
      </c>
      <c r="I366" s="68">
        <v>14600</v>
      </c>
      <c r="K366" s="19" t="s">
        <v>946</v>
      </c>
      <c r="L366" s="134">
        <f t="shared" si="17"/>
        <v>0.25</v>
      </c>
    </row>
    <row r="367" spans="1:12" ht="15" customHeight="1" x14ac:dyDescent="0.15">
      <c r="A367" s="48">
        <v>364</v>
      </c>
      <c r="B367" s="17" t="s">
        <v>387</v>
      </c>
      <c r="C367" s="16" t="s">
        <v>870</v>
      </c>
      <c r="D367" s="19" t="s">
        <v>14</v>
      </c>
      <c r="E367" s="19" t="s">
        <v>946</v>
      </c>
      <c r="F367" s="95">
        <f t="shared" si="18"/>
        <v>1551.5</v>
      </c>
      <c r="G367" s="53">
        <f t="shared" si="16"/>
        <v>1551.5</v>
      </c>
      <c r="H367" s="53">
        <v>1683</v>
      </c>
      <c r="I367" s="68">
        <v>1420</v>
      </c>
      <c r="K367" s="19" t="s">
        <v>944</v>
      </c>
      <c r="L367" s="134">
        <f t="shared" si="17"/>
        <v>0.75</v>
      </c>
    </row>
    <row r="368" spans="1:12" ht="15" customHeight="1" x14ac:dyDescent="0.15">
      <c r="A368" s="48">
        <v>365</v>
      </c>
      <c r="B368" s="17" t="s">
        <v>561</v>
      </c>
      <c r="C368" s="16" t="s">
        <v>880</v>
      </c>
      <c r="D368" s="19" t="s">
        <v>14</v>
      </c>
      <c r="E368" s="19" t="s">
        <v>946</v>
      </c>
      <c r="F368" s="95">
        <f t="shared" si="18"/>
        <v>11839.5</v>
      </c>
      <c r="G368" s="53">
        <f t="shared" si="16"/>
        <v>11839.5</v>
      </c>
      <c r="H368" s="53">
        <v>11979</v>
      </c>
      <c r="I368" s="68">
        <v>11700</v>
      </c>
      <c r="K368" s="19" t="s">
        <v>944</v>
      </c>
      <c r="L368" s="134">
        <f t="shared" si="17"/>
        <v>0.75</v>
      </c>
    </row>
    <row r="369" spans="1:12" ht="15" customHeight="1" x14ac:dyDescent="0.15">
      <c r="A369" s="48">
        <v>366</v>
      </c>
      <c r="B369" s="17" t="s">
        <v>814</v>
      </c>
      <c r="C369" s="16" t="s">
        <v>815</v>
      </c>
      <c r="D369" s="19" t="s">
        <v>578</v>
      </c>
      <c r="E369" s="19" t="s">
        <v>953</v>
      </c>
      <c r="F369" s="95">
        <f t="shared" si="18"/>
        <v>8193</v>
      </c>
      <c r="G369" s="53">
        <f t="shared" ref="G369:G405" si="19">E369*F369</f>
        <v>16386</v>
      </c>
      <c r="H369" s="53">
        <v>8536</v>
      </c>
      <c r="I369" s="68">
        <v>7850</v>
      </c>
      <c r="K369" s="19" t="s">
        <v>954</v>
      </c>
      <c r="L369" s="134">
        <f t="shared" si="17"/>
        <v>2.5</v>
      </c>
    </row>
    <row r="370" spans="1:12" ht="15" customHeight="1" x14ac:dyDescent="0.15">
      <c r="A370" s="48">
        <v>367</v>
      </c>
      <c r="B370" s="17" t="s">
        <v>562</v>
      </c>
      <c r="C370" s="16" t="s">
        <v>819</v>
      </c>
      <c r="D370" s="19" t="s">
        <v>87</v>
      </c>
      <c r="E370" s="19" t="s">
        <v>974</v>
      </c>
      <c r="F370" s="95">
        <f t="shared" si="18"/>
        <v>14466</v>
      </c>
      <c r="G370" s="53">
        <f t="shared" si="19"/>
        <v>130194</v>
      </c>
      <c r="H370" s="53">
        <v>16632</v>
      </c>
      <c r="I370" s="68">
        <v>12300</v>
      </c>
      <c r="K370" s="19" t="s">
        <v>976</v>
      </c>
      <c r="L370" s="134">
        <f t="shared" si="17"/>
        <v>9</v>
      </c>
    </row>
    <row r="371" spans="1:12" ht="15" customHeight="1" x14ac:dyDescent="0.15">
      <c r="A371" s="48">
        <v>368</v>
      </c>
      <c r="B371" s="17" t="s">
        <v>562</v>
      </c>
      <c r="C371" s="16" t="s">
        <v>820</v>
      </c>
      <c r="D371" s="19" t="s">
        <v>87</v>
      </c>
      <c r="E371" s="19" t="s">
        <v>955</v>
      </c>
      <c r="F371" s="95">
        <f t="shared" si="18"/>
        <v>18751.5</v>
      </c>
      <c r="G371" s="53">
        <f t="shared" si="19"/>
        <v>75006</v>
      </c>
      <c r="H371" s="53">
        <v>22803</v>
      </c>
      <c r="I371" s="68">
        <v>14700</v>
      </c>
      <c r="K371" s="19" t="s">
        <v>994</v>
      </c>
      <c r="L371" s="134">
        <f t="shared" si="17"/>
        <v>4</v>
      </c>
    </row>
    <row r="372" spans="1:12" ht="15" customHeight="1" x14ac:dyDescent="0.15">
      <c r="A372" s="48">
        <v>369</v>
      </c>
      <c r="B372" s="17" t="s">
        <v>851</v>
      </c>
      <c r="C372" s="16" t="s">
        <v>852</v>
      </c>
      <c r="D372" s="19" t="s">
        <v>853</v>
      </c>
      <c r="E372" s="19" t="s">
        <v>994</v>
      </c>
      <c r="F372" s="95">
        <f t="shared" si="18"/>
        <v>3588</v>
      </c>
      <c r="G372" s="53">
        <f t="shared" si="19"/>
        <v>57408</v>
      </c>
      <c r="H372" s="53">
        <v>3916</v>
      </c>
      <c r="I372" s="68">
        <v>3260</v>
      </c>
      <c r="K372" s="19" t="s">
        <v>1049</v>
      </c>
      <c r="L372" s="134">
        <f t="shared" si="17"/>
        <v>16.25</v>
      </c>
    </row>
    <row r="373" spans="1:12" ht="15" customHeight="1" x14ac:dyDescent="0.15">
      <c r="A373" s="48">
        <v>370</v>
      </c>
      <c r="B373" s="17" t="s">
        <v>854</v>
      </c>
      <c r="C373" s="16" t="s">
        <v>855</v>
      </c>
      <c r="D373" s="19" t="s">
        <v>90</v>
      </c>
      <c r="E373" s="19" t="s">
        <v>952</v>
      </c>
      <c r="F373" s="95">
        <f t="shared" si="18"/>
        <v>13790.5</v>
      </c>
      <c r="G373" s="53">
        <f t="shared" si="19"/>
        <v>68952.5</v>
      </c>
      <c r="H373" s="53">
        <v>15081</v>
      </c>
      <c r="I373" s="68">
        <v>12500</v>
      </c>
      <c r="K373" s="19" t="s">
        <v>947</v>
      </c>
      <c r="L373" s="134">
        <f t="shared" si="17"/>
        <v>5</v>
      </c>
    </row>
    <row r="374" spans="1:12" ht="15" customHeight="1" x14ac:dyDescent="0.15">
      <c r="A374" s="48">
        <v>371</v>
      </c>
      <c r="B374" s="17" t="s">
        <v>878</v>
      </c>
      <c r="C374" s="16" t="s">
        <v>821</v>
      </c>
      <c r="D374" s="19" t="s">
        <v>14</v>
      </c>
      <c r="E374" s="19" t="s">
        <v>946</v>
      </c>
      <c r="F374" s="95">
        <f t="shared" si="18"/>
        <v>9911.5</v>
      </c>
      <c r="G374" s="53">
        <f t="shared" si="19"/>
        <v>9911.5</v>
      </c>
      <c r="H374" s="53">
        <v>12023</v>
      </c>
      <c r="I374" s="68">
        <v>7800</v>
      </c>
      <c r="K374" s="19" t="s">
        <v>955</v>
      </c>
      <c r="L374" s="134">
        <f t="shared" si="17"/>
        <v>1</v>
      </c>
    </row>
    <row r="375" spans="1:12" ht="15" customHeight="1" x14ac:dyDescent="0.15">
      <c r="A375" s="48">
        <v>372</v>
      </c>
      <c r="B375" s="17" t="s">
        <v>877</v>
      </c>
      <c r="C375" s="16" t="s">
        <v>856</v>
      </c>
      <c r="D375" s="19" t="s">
        <v>14</v>
      </c>
      <c r="E375" s="19" t="s">
        <v>946</v>
      </c>
      <c r="F375" s="95">
        <f t="shared" si="18"/>
        <v>10387.5</v>
      </c>
      <c r="G375" s="53">
        <f t="shared" si="19"/>
        <v>10387.5</v>
      </c>
      <c r="H375" s="53">
        <v>11385</v>
      </c>
      <c r="I375" s="68">
        <v>9390</v>
      </c>
      <c r="K375" s="19" t="s">
        <v>946</v>
      </c>
      <c r="L375" s="134">
        <f t="shared" si="17"/>
        <v>0.25</v>
      </c>
    </row>
    <row r="376" spans="1:12" ht="15" customHeight="1" x14ac:dyDescent="0.15">
      <c r="A376" s="48">
        <v>373</v>
      </c>
      <c r="B376" s="17" t="s">
        <v>876</v>
      </c>
      <c r="C376" s="16" t="s">
        <v>879</v>
      </c>
      <c r="D376" s="19" t="s">
        <v>14</v>
      </c>
      <c r="E376" s="19" t="s">
        <v>946</v>
      </c>
      <c r="F376" s="95">
        <f t="shared" si="18"/>
        <v>2910.3</v>
      </c>
      <c r="G376" s="53">
        <f t="shared" si="19"/>
        <v>2910.3</v>
      </c>
      <c r="H376" s="53">
        <v>3861</v>
      </c>
      <c r="I376" s="68">
        <v>1959.6</v>
      </c>
      <c r="K376" s="19" t="s">
        <v>946</v>
      </c>
      <c r="L376" s="134">
        <f t="shared" si="17"/>
        <v>0.25</v>
      </c>
    </row>
    <row r="377" spans="1:12" ht="15" customHeight="1" x14ac:dyDescent="0.15">
      <c r="A377" s="48">
        <v>374</v>
      </c>
      <c r="B377" s="17" t="s">
        <v>882</v>
      </c>
      <c r="C377" s="16" t="s">
        <v>857</v>
      </c>
      <c r="D377" s="19" t="s">
        <v>14</v>
      </c>
      <c r="E377" s="19" t="s">
        <v>946</v>
      </c>
      <c r="F377" s="95">
        <f t="shared" si="18"/>
        <v>8412.5</v>
      </c>
      <c r="G377" s="53">
        <f t="shared" si="19"/>
        <v>8412.5</v>
      </c>
      <c r="H377" s="53">
        <v>9405</v>
      </c>
      <c r="I377" s="68">
        <v>7420</v>
      </c>
      <c r="K377" s="19" t="s">
        <v>944</v>
      </c>
      <c r="L377" s="134">
        <f t="shared" si="17"/>
        <v>0.75</v>
      </c>
    </row>
    <row r="378" spans="1:12" ht="15" customHeight="1" x14ac:dyDescent="0.15">
      <c r="A378" s="48">
        <v>375</v>
      </c>
      <c r="B378" s="17" t="s">
        <v>858</v>
      </c>
      <c r="C378" s="16" t="s">
        <v>780</v>
      </c>
      <c r="D378" s="19" t="s">
        <v>14</v>
      </c>
      <c r="E378" s="19" t="s">
        <v>946</v>
      </c>
      <c r="F378" s="95">
        <f t="shared" si="18"/>
        <v>12770</v>
      </c>
      <c r="G378" s="53">
        <f t="shared" si="19"/>
        <v>12770</v>
      </c>
      <c r="H378" s="53">
        <v>13640</v>
      </c>
      <c r="I378" s="68">
        <v>11900</v>
      </c>
      <c r="K378" s="19" t="s">
        <v>946</v>
      </c>
      <c r="L378" s="134">
        <f t="shared" si="17"/>
        <v>0.25</v>
      </c>
    </row>
    <row r="379" spans="1:12" ht="15" customHeight="1" x14ac:dyDescent="0.15">
      <c r="A379" s="48">
        <v>376</v>
      </c>
      <c r="B379" s="17" t="s">
        <v>843</v>
      </c>
      <c r="C379" s="16" t="s">
        <v>844</v>
      </c>
      <c r="D379" s="19" t="s">
        <v>14</v>
      </c>
      <c r="E379" s="19" t="s">
        <v>1025</v>
      </c>
      <c r="F379" s="95">
        <f t="shared" si="18"/>
        <v>1376</v>
      </c>
      <c r="G379" s="53">
        <f t="shared" si="19"/>
        <v>137600</v>
      </c>
      <c r="H379" s="53">
        <v>1232</v>
      </c>
      <c r="I379" s="68">
        <v>1520</v>
      </c>
      <c r="K379" s="19" t="s">
        <v>996</v>
      </c>
      <c r="L379" s="134">
        <f t="shared" si="17"/>
        <v>101.75</v>
      </c>
    </row>
    <row r="380" spans="1:12" ht="15" customHeight="1" x14ac:dyDescent="0.15">
      <c r="A380" s="48">
        <v>377</v>
      </c>
      <c r="B380" s="17" t="s">
        <v>840</v>
      </c>
      <c r="C380" s="17" t="s">
        <v>1050</v>
      </c>
      <c r="D380" s="19" t="s">
        <v>578</v>
      </c>
      <c r="E380" s="19" t="s">
        <v>944</v>
      </c>
      <c r="F380" s="95">
        <f t="shared" si="18"/>
        <v>9365</v>
      </c>
      <c r="G380" s="53">
        <f t="shared" si="19"/>
        <v>28095</v>
      </c>
      <c r="H380" s="53">
        <v>9240</v>
      </c>
      <c r="I380" s="68">
        <v>9490</v>
      </c>
      <c r="K380" s="19" t="s">
        <v>954</v>
      </c>
      <c r="L380" s="134">
        <f t="shared" si="17"/>
        <v>2.5</v>
      </c>
    </row>
    <row r="381" spans="1:12" ht="15" customHeight="1" x14ac:dyDescent="0.15">
      <c r="A381" s="48">
        <v>378</v>
      </c>
      <c r="B381" s="17" t="s">
        <v>842</v>
      </c>
      <c r="C381" s="17" t="s">
        <v>904</v>
      </c>
      <c r="D381" s="19" t="s">
        <v>578</v>
      </c>
      <c r="E381" s="19" t="s">
        <v>980</v>
      </c>
      <c r="F381" s="95">
        <f t="shared" si="18"/>
        <v>13096.5</v>
      </c>
      <c r="G381" s="53">
        <f t="shared" si="19"/>
        <v>222640.5</v>
      </c>
      <c r="H381" s="53">
        <v>13893</v>
      </c>
      <c r="I381" s="68">
        <v>12300</v>
      </c>
      <c r="K381" s="19" t="s">
        <v>1031</v>
      </c>
      <c r="L381" s="134">
        <f t="shared" si="17"/>
        <v>17.25</v>
      </c>
    </row>
    <row r="382" spans="1:12" ht="15" customHeight="1" x14ac:dyDescent="0.15">
      <c r="A382" s="48">
        <v>379</v>
      </c>
      <c r="B382" s="17" t="s">
        <v>841</v>
      </c>
      <c r="C382" s="16" t="s">
        <v>565</v>
      </c>
      <c r="D382" s="19" t="s">
        <v>566</v>
      </c>
      <c r="E382" s="19" t="s">
        <v>953</v>
      </c>
      <c r="F382" s="95">
        <f t="shared" si="18"/>
        <v>13610</v>
      </c>
      <c r="G382" s="53">
        <f t="shared" si="19"/>
        <v>27220</v>
      </c>
      <c r="H382" s="53">
        <v>14520</v>
      </c>
      <c r="I382" s="68">
        <v>12700</v>
      </c>
      <c r="K382" s="19" t="s">
        <v>954</v>
      </c>
      <c r="L382" s="134">
        <f t="shared" si="17"/>
        <v>2.5</v>
      </c>
    </row>
    <row r="383" spans="1:12" ht="15" customHeight="1" x14ac:dyDescent="0.15">
      <c r="A383" s="48">
        <v>380</v>
      </c>
      <c r="B383" s="17" t="s">
        <v>572</v>
      </c>
      <c r="C383" s="17" t="s">
        <v>573</v>
      </c>
      <c r="D383" s="19" t="s">
        <v>574</v>
      </c>
      <c r="E383" s="19" t="s">
        <v>953</v>
      </c>
      <c r="F383" s="95">
        <f t="shared" si="18"/>
        <v>16150</v>
      </c>
      <c r="G383" s="53">
        <f t="shared" si="19"/>
        <v>32300</v>
      </c>
      <c r="H383" s="53">
        <v>17600</v>
      </c>
      <c r="I383" s="68">
        <v>14700</v>
      </c>
      <c r="K383" s="19" t="s">
        <v>952</v>
      </c>
      <c r="L383" s="134">
        <f t="shared" si="17"/>
        <v>1.25</v>
      </c>
    </row>
    <row r="384" spans="1:12" ht="15" customHeight="1" x14ac:dyDescent="0.15">
      <c r="A384" s="48">
        <v>381</v>
      </c>
      <c r="B384" s="17" t="s">
        <v>846</v>
      </c>
      <c r="C384" s="17" t="s">
        <v>845</v>
      </c>
      <c r="D384" s="19" t="s">
        <v>571</v>
      </c>
      <c r="E384" s="19" t="s">
        <v>946</v>
      </c>
      <c r="F384" s="95">
        <f t="shared" si="18"/>
        <v>15015</v>
      </c>
      <c r="G384" s="53">
        <f t="shared" si="19"/>
        <v>15015</v>
      </c>
      <c r="H384" s="53">
        <v>14930</v>
      </c>
      <c r="I384" s="68">
        <v>15100</v>
      </c>
      <c r="K384" s="19" t="s">
        <v>946</v>
      </c>
      <c r="L384" s="134">
        <f t="shared" si="17"/>
        <v>0.25</v>
      </c>
    </row>
    <row r="385" spans="1:12" ht="15" customHeight="1" x14ac:dyDescent="0.15">
      <c r="A385" s="48">
        <v>382</v>
      </c>
      <c r="B385" s="17" t="s">
        <v>575</v>
      </c>
      <c r="C385" s="17" t="s">
        <v>849</v>
      </c>
      <c r="D385" s="19" t="s">
        <v>571</v>
      </c>
      <c r="E385" s="19" t="s">
        <v>946</v>
      </c>
      <c r="F385" s="95">
        <f t="shared" si="18"/>
        <v>5080</v>
      </c>
      <c r="G385" s="53">
        <f t="shared" si="19"/>
        <v>5080</v>
      </c>
      <c r="H385" s="53">
        <v>5760</v>
      </c>
      <c r="I385" s="68">
        <v>4400</v>
      </c>
      <c r="K385" s="19" t="s">
        <v>955</v>
      </c>
      <c r="L385" s="134">
        <f t="shared" si="17"/>
        <v>1</v>
      </c>
    </row>
    <row r="386" spans="1:12" ht="15" customHeight="1" x14ac:dyDescent="0.15">
      <c r="A386" s="48">
        <v>383</v>
      </c>
      <c r="B386" s="17" t="s">
        <v>576</v>
      </c>
      <c r="C386" s="17" t="s">
        <v>850</v>
      </c>
      <c r="D386" s="19" t="s">
        <v>571</v>
      </c>
      <c r="E386" s="19" t="s">
        <v>953</v>
      </c>
      <c r="F386" s="95">
        <f t="shared" si="18"/>
        <v>5330</v>
      </c>
      <c r="G386" s="53">
        <f t="shared" si="19"/>
        <v>10660</v>
      </c>
      <c r="H386" s="53">
        <v>5600</v>
      </c>
      <c r="I386" s="68">
        <v>5060</v>
      </c>
      <c r="K386" s="19" t="s">
        <v>974</v>
      </c>
      <c r="L386" s="134">
        <f t="shared" si="17"/>
        <v>2.25</v>
      </c>
    </row>
    <row r="387" spans="1:12" ht="15" customHeight="1" x14ac:dyDescent="0.15">
      <c r="A387" s="48">
        <v>384</v>
      </c>
      <c r="B387" s="17" t="s">
        <v>577</v>
      </c>
      <c r="C387" s="17" t="s">
        <v>847</v>
      </c>
      <c r="D387" s="19" t="s">
        <v>571</v>
      </c>
      <c r="E387" s="19" t="s">
        <v>946</v>
      </c>
      <c r="F387" s="95">
        <f t="shared" si="18"/>
        <v>11989.5</v>
      </c>
      <c r="G387" s="53">
        <f t="shared" si="19"/>
        <v>11989.5</v>
      </c>
      <c r="H387" s="53">
        <v>15169</v>
      </c>
      <c r="I387" s="68">
        <v>8810</v>
      </c>
      <c r="K387" s="19" t="s">
        <v>946</v>
      </c>
      <c r="L387" s="134">
        <f t="shared" si="17"/>
        <v>0.25</v>
      </c>
    </row>
    <row r="388" spans="1:12" ht="15" customHeight="1" x14ac:dyDescent="0.15">
      <c r="A388" s="48">
        <v>385</v>
      </c>
      <c r="B388" s="17" t="s">
        <v>639</v>
      </c>
      <c r="C388" s="17" t="s">
        <v>640</v>
      </c>
      <c r="D388" s="19" t="s">
        <v>578</v>
      </c>
      <c r="E388" s="19" t="s">
        <v>953</v>
      </c>
      <c r="F388" s="95">
        <f t="shared" si="18"/>
        <v>7193.5</v>
      </c>
      <c r="G388" s="53">
        <f t="shared" si="19"/>
        <v>14387</v>
      </c>
      <c r="H388" s="53">
        <v>7777</v>
      </c>
      <c r="I388" s="68">
        <v>6610</v>
      </c>
      <c r="K388" s="19" t="s">
        <v>972</v>
      </c>
      <c r="L388" s="134">
        <f t="shared" si="17"/>
        <v>1.75</v>
      </c>
    </row>
    <row r="389" spans="1:12" ht="15" customHeight="1" x14ac:dyDescent="0.15">
      <c r="A389" s="48">
        <v>386</v>
      </c>
      <c r="B389" s="17" t="s">
        <v>638</v>
      </c>
      <c r="C389" s="17" t="s">
        <v>637</v>
      </c>
      <c r="D389" s="19" t="s">
        <v>578</v>
      </c>
      <c r="E389" s="19" t="s">
        <v>946</v>
      </c>
      <c r="F389" s="95">
        <f t="shared" si="18"/>
        <v>8131.5</v>
      </c>
      <c r="G389" s="53">
        <f t="shared" si="19"/>
        <v>8131.5</v>
      </c>
      <c r="H389" s="53">
        <v>8503</v>
      </c>
      <c r="I389" s="68">
        <v>7760</v>
      </c>
      <c r="K389" s="19" t="s">
        <v>946</v>
      </c>
      <c r="L389" s="134">
        <f t="shared" ref="L389:L405" si="20">K389/4</f>
        <v>0.25</v>
      </c>
    </row>
    <row r="390" spans="1:12" ht="15" customHeight="1" x14ac:dyDescent="0.15">
      <c r="A390" s="48">
        <v>387</v>
      </c>
      <c r="B390" s="17" t="s">
        <v>775</v>
      </c>
      <c r="C390" s="17" t="s">
        <v>636</v>
      </c>
      <c r="D390" s="19" t="s">
        <v>578</v>
      </c>
      <c r="E390" s="19" t="s">
        <v>946</v>
      </c>
      <c r="F390" s="95">
        <f t="shared" si="18"/>
        <v>7181.5</v>
      </c>
      <c r="G390" s="53">
        <f t="shared" si="19"/>
        <v>7181.5</v>
      </c>
      <c r="H390" s="53">
        <v>8063</v>
      </c>
      <c r="I390" s="68">
        <v>6300</v>
      </c>
      <c r="K390" s="19" t="s">
        <v>946</v>
      </c>
      <c r="L390" s="134">
        <f t="shared" si="20"/>
        <v>0.25</v>
      </c>
    </row>
    <row r="391" spans="1:12" ht="15" customHeight="1" x14ac:dyDescent="0.15">
      <c r="A391" s="48">
        <v>388</v>
      </c>
      <c r="B391" s="1" t="s">
        <v>494</v>
      </c>
      <c r="C391" s="16" t="s">
        <v>495</v>
      </c>
      <c r="D391" s="2" t="s">
        <v>462</v>
      </c>
      <c r="E391" s="2" t="s">
        <v>1157</v>
      </c>
      <c r="F391" s="95">
        <f t="shared" si="18"/>
        <v>2632.5</v>
      </c>
      <c r="G391" s="53">
        <f t="shared" si="19"/>
        <v>131625</v>
      </c>
      <c r="H391" s="53">
        <v>2915</v>
      </c>
      <c r="I391" s="68">
        <v>2350</v>
      </c>
      <c r="K391" s="2" t="s">
        <v>1051</v>
      </c>
      <c r="L391" s="134">
        <f t="shared" si="20"/>
        <v>52.75</v>
      </c>
    </row>
    <row r="392" spans="1:12" ht="15" customHeight="1" x14ac:dyDescent="0.15">
      <c r="A392" s="48">
        <v>389</v>
      </c>
      <c r="B392" s="1" t="s">
        <v>900</v>
      </c>
      <c r="C392" s="16" t="s">
        <v>899</v>
      </c>
      <c r="D392" s="2" t="s">
        <v>578</v>
      </c>
      <c r="E392" s="2" t="s">
        <v>988</v>
      </c>
      <c r="F392" s="95">
        <f t="shared" si="18"/>
        <v>2972.5</v>
      </c>
      <c r="G392" s="53">
        <f t="shared" si="19"/>
        <v>74312.5</v>
      </c>
      <c r="H392" s="53">
        <v>3575</v>
      </c>
      <c r="I392" s="68">
        <v>2370</v>
      </c>
      <c r="K392" s="2" t="s">
        <v>1052</v>
      </c>
      <c r="L392" s="134">
        <f t="shared" si="20"/>
        <v>25.75</v>
      </c>
    </row>
    <row r="393" spans="1:12" ht="15" customHeight="1" x14ac:dyDescent="0.15">
      <c r="A393" s="48">
        <v>390</v>
      </c>
      <c r="B393" s="17" t="s">
        <v>773</v>
      </c>
      <c r="C393" s="17" t="s">
        <v>774</v>
      </c>
      <c r="D393" s="19" t="s">
        <v>578</v>
      </c>
      <c r="E393" s="19" t="s">
        <v>953</v>
      </c>
      <c r="F393" s="95">
        <f t="shared" si="18"/>
        <v>13448.5</v>
      </c>
      <c r="G393" s="53">
        <f t="shared" si="19"/>
        <v>26897</v>
      </c>
      <c r="H393" s="53">
        <v>14597</v>
      </c>
      <c r="I393" s="68">
        <v>12300</v>
      </c>
      <c r="K393" s="19" t="s">
        <v>954</v>
      </c>
      <c r="L393" s="134">
        <f t="shared" si="20"/>
        <v>2.5</v>
      </c>
    </row>
    <row r="394" spans="1:12" ht="15" customHeight="1" x14ac:dyDescent="0.15">
      <c r="A394" s="48">
        <v>391</v>
      </c>
      <c r="B394" s="17" t="s">
        <v>641</v>
      </c>
      <c r="C394" s="17" t="s">
        <v>642</v>
      </c>
      <c r="D394" s="19" t="s">
        <v>578</v>
      </c>
      <c r="E394" s="19" t="s">
        <v>946</v>
      </c>
      <c r="F394" s="95">
        <f t="shared" si="18"/>
        <v>9221.5</v>
      </c>
      <c r="G394" s="53">
        <f t="shared" si="19"/>
        <v>9221.5</v>
      </c>
      <c r="H394" s="53">
        <v>10043</v>
      </c>
      <c r="I394" s="68">
        <v>8400</v>
      </c>
      <c r="K394" s="19" t="s">
        <v>946</v>
      </c>
      <c r="L394" s="134">
        <f t="shared" si="20"/>
        <v>0.25</v>
      </c>
    </row>
    <row r="395" spans="1:12" ht="15" customHeight="1" x14ac:dyDescent="0.15">
      <c r="A395" s="48">
        <v>392</v>
      </c>
      <c r="B395" s="1" t="s">
        <v>496</v>
      </c>
      <c r="C395" s="16" t="s">
        <v>497</v>
      </c>
      <c r="D395" s="2" t="s">
        <v>578</v>
      </c>
      <c r="E395" s="2" t="s">
        <v>1012</v>
      </c>
      <c r="F395" s="95">
        <f t="shared" si="18"/>
        <v>2752</v>
      </c>
      <c r="G395" s="53">
        <f t="shared" si="19"/>
        <v>385280</v>
      </c>
      <c r="H395" s="53">
        <v>2904</v>
      </c>
      <c r="I395" s="68">
        <v>2600</v>
      </c>
      <c r="K395" s="2" t="s">
        <v>1053</v>
      </c>
      <c r="L395" s="134">
        <f t="shared" si="20"/>
        <v>147.25</v>
      </c>
    </row>
    <row r="396" spans="1:12" ht="15" customHeight="1" x14ac:dyDescent="0.15">
      <c r="A396" s="48">
        <v>393</v>
      </c>
      <c r="B396" s="17" t="s">
        <v>645</v>
      </c>
      <c r="C396" s="17" t="s">
        <v>646</v>
      </c>
      <c r="D396" s="19" t="s">
        <v>578</v>
      </c>
      <c r="E396" s="19" t="s">
        <v>953</v>
      </c>
      <c r="F396" s="95">
        <f t="shared" si="18"/>
        <v>10261</v>
      </c>
      <c r="G396" s="53">
        <f t="shared" si="19"/>
        <v>20522</v>
      </c>
      <c r="H396" s="53">
        <v>11352</v>
      </c>
      <c r="I396" s="68">
        <v>9170</v>
      </c>
      <c r="K396" s="19" t="s">
        <v>954</v>
      </c>
      <c r="L396" s="134">
        <f t="shared" si="20"/>
        <v>2.5</v>
      </c>
    </row>
    <row r="397" spans="1:12" s="6" customFormat="1" ht="15" customHeight="1" x14ac:dyDescent="0.15">
      <c r="A397" s="48">
        <v>394</v>
      </c>
      <c r="B397" s="16" t="s">
        <v>583</v>
      </c>
      <c r="C397" s="16" t="s">
        <v>1054</v>
      </c>
      <c r="D397" s="2" t="s">
        <v>579</v>
      </c>
      <c r="E397" s="2" t="s">
        <v>1026</v>
      </c>
      <c r="F397" s="95">
        <f t="shared" si="18"/>
        <v>7415</v>
      </c>
      <c r="G397" s="53">
        <f t="shared" si="19"/>
        <v>133470</v>
      </c>
      <c r="H397" s="54">
        <v>7700</v>
      </c>
      <c r="I397" s="68">
        <v>7130</v>
      </c>
      <c r="K397" s="2" t="s">
        <v>1055</v>
      </c>
      <c r="L397" s="134">
        <f t="shared" si="20"/>
        <v>18</v>
      </c>
    </row>
    <row r="398" spans="1:12" s="6" customFormat="1" ht="15" customHeight="1" x14ac:dyDescent="0.15">
      <c r="A398" s="48">
        <v>395</v>
      </c>
      <c r="B398" s="17" t="s">
        <v>582</v>
      </c>
      <c r="C398" s="17" t="s">
        <v>848</v>
      </c>
      <c r="D398" s="23" t="s">
        <v>578</v>
      </c>
      <c r="E398" s="23" t="s">
        <v>946</v>
      </c>
      <c r="F398" s="95">
        <f t="shared" si="18"/>
        <v>15488.5</v>
      </c>
      <c r="G398" s="53">
        <f t="shared" si="19"/>
        <v>15488.5</v>
      </c>
      <c r="H398" s="54">
        <v>18777</v>
      </c>
      <c r="I398" s="68">
        <v>12200</v>
      </c>
      <c r="K398" s="23" t="s">
        <v>946</v>
      </c>
      <c r="L398" s="134">
        <f t="shared" si="20"/>
        <v>0.25</v>
      </c>
    </row>
    <row r="399" spans="1:12" s="6" customFormat="1" ht="15" customHeight="1" x14ac:dyDescent="0.15">
      <c r="A399" s="48">
        <v>396</v>
      </c>
      <c r="B399" s="17" t="s">
        <v>643</v>
      </c>
      <c r="C399" s="17" t="s">
        <v>644</v>
      </c>
      <c r="D399" s="19" t="s">
        <v>578</v>
      </c>
      <c r="E399" s="19" t="s">
        <v>944</v>
      </c>
      <c r="F399" s="95">
        <f t="shared" si="18"/>
        <v>7278.5</v>
      </c>
      <c r="G399" s="53">
        <f t="shared" si="19"/>
        <v>21835.5</v>
      </c>
      <c r="H399" s="54">
        <v>8657</v>
      </c>
      <c r="I399" s="68">
        <v>5900</v>
      </c>
      <c r="K399" s="19" t="s">
        <v>990</v>
      </c>
      <c r="L399" s="134">
        <f t="shared" si="20"/>
        <v>3.25</v>
      </c>
    </row>
    <row r="400" spans="1:12" s="6" customFormat="1" ht="15" customHeight="1" x14ac:dyDescent="0.15">
      <c r="A400" s="48">
        <v>397</v>
      </c>
      <c r="B400" s="17" t="s">
        <v>581</v>
      </c>
      <c r="C400" s="17" t="s">
        <v>580</v>
      </c>
      <c r="D400" s="23" t="s">
        <v>115</v>
      </c>
      <c r="E400" s="23" t="s">
        <v>946</v>
      </c>
      <c r="F400" s="95">
        <f t="shared" si="18"/>
        <v>28370.5</v>
      </c>
      <c r="G400" s="53">
        <f t="shared" si="19"/>
        <v>28370.5</v>
      </c>
      <c r="H400" s="54">
        <v>34441</v>
      </c>
      <c r="I400" s="68">
        <v>22300</v>
      </c>
      <c r="K400" s="23" t="s">
        <v>946</v>
      </c>
      <c r="L400" s="134">
        <f t="shared" si="20"/>
        <v>0.25</v>
      </c>
    </row>
    <row r="401" spans="1:12" s="6" customFormat="1" ht="15" customHeight="1" x14ac:dyDescent="0.15">
      <c r="A401" s="48">
        <v>398</v>
      </c>
      <c r="B401" s="1" t="s">
        <v>498</v>
      </c>
      <c r="C401" s="16" t="s">
        <v>499</v>
      </c>
      <c r="D401" s="2" t="s">
        <v>462</v>
      </c>
      <c r="E401" s="2" t="s">
        <v>1025</v>
      </c>
      <c r="F401" s="95">
        <f t="shared" si="18"/>
        <v>1077</v>
      </c>
      <c r="G401" s="53">
        <f t="shared" si="19"/>
        <v>107700</v>
      </c>
      <c r="H401" s="54">
        <v>1144</v>
      </c>
      <c r="I401" s="68">
        <v>1010</v>
      </c>
      <c r="K401" s="2" t="s">
        <v>1056</v>
      </c>
      <c r="L401" s="134">
        <f t="shared" si="20"/>
        <v>106</v>
      </c>
    </row>
    <row r="402" spans="1:12" s="6" customFormat="1" ht="15" customHeight="1" x14ac:dyDescent="0.15">
      <c r="A402" s="48">
        <v>399</v>
      </c>
      <c r="B402" s="17" t="s">
        <v>859</v>
      </c>
      <c r="C402" s="17" t="s">
        <v>860</v>
      </c>
      <c r="D402" s="19" t="s">
        <v>578</v>
      </c>
      <c r="E402" s="19" t="s">
        <v>946</v>
      </c>
      <c r="F402" s="95">
        <f t="shared" si="18"/>
        <v>12391.5</v>
      </c>
      <c r="G402" s="53">
        <f t="shared" si="19"/>
        <v>12391.5</v>
      </c>
      <c r="H402" s="54">
        <v>13783</v>
      </c>
      <c r="I402" s="68">
        <v>11000</v>
      </c>
      <c r="K402" s="19" t="s">
        <v>953</v>
      </c>
      <c r="L402" s="134">
        <f t="shared" si="20"/>
        <v>0.5</v>
      </c>
    </row>
    <row r="403" spans="1:12" s="6" customFormat="1" ht="15" customHeight="1" x14ac:dyDescent="0.15">
      <c r="A403" s="48">
        <v>400</v>
      </c>
      <c r="B403" s="17" t="s">
        <v>635</v>
      </c>
      <c r="C403" s="17" t="s">
        <v>634</v>
      </c>
      <c r="D403" s="19" t="s">
        <v>578</v>
      </c>
      <c r="E403" s="19" t="s">
        <v>946</v>
      </c>
      <c r="F403" s="95">
        <f t="shared" si="18"/>
        <v>23262.5</v>
      </c>
      <c r="G403" s="53">
        <f t="shared" si="19"/>
        <v>23262.5</v>
      </c>
      <c r="H403" s="54">
        <v>23925</v>
      </c>
      <c r="I403" s="68">
        <v>22600</v>
      </c>
      <c r="K403" s="19" t="s">
        <v>946</v>
      </c>
      <c r="L403" s="134">
        <f t="shared" si="20"/>
        <v>0.25</v>
      </c>
    </row>
    <row r="404" spans="1:12" s="6" customFormat="1" ht="15" customHeight="1" x14ac:dyDescent="0.15">
      <c r="A404" s="48">
        <v>401</v>
      </c>
      <c r="B404" s="1" t="s">
        <v>500</v>
      </c>
      <c r="C404" s="16" t="s">
        <v>501</v>
      </c>
      <c r="D404" s="2" t="s">
        <v>578</v>
      </c>
      <c r="E404" s="2" t="s">
        <v>945</v>
      </c>
      <c r="F404" s="95">
        <f t="shared" si="18"/>
        <v>2702</v>
      </c>
      <c r="G404" s="53">
        <f t="shared" si="19"/>
        <v>51338</v>
      </c>
      <c r="H404" s="54">
        <v>2904</v>
      </c>
      <c r="I404" s="70">
        <v>2500</v>
      </c>
      <c r="K404" s="2" t="s">
        <v>1082</v>
      </c>
      <c r="L404" s="134">
        <f t="shared" si="20"/>
        <v>19.75</v>
      </c>
    </row>
    <row r="405" spans="1:12" s="6" customFormat="1" ht="15" customHeight="1" thickBot="1" x14ac:dyDescent="0.2">
      <c r="A405" s="48">
        <v>402</v>
      </c>
      <c r="B405" s="1" t="s">
        <v>685</v>
      </c>
      <c r="C405" s="16" t="s">
        <v>686</v>
      </c>
      <c r="D405" s="2" t="s">
        <v>687</v>
      </c>
      <c r="E405" s="2" t="s">
        <v>946</v>
      </c>
      <c r="F405" s="95">
        <f t="shared" si="18"/>
        <v>22800</v>
      </c>
      <c r="G405" s="53">
        <f t="shared" si="19"/>
        <v>22800</v>
      </c>
      <c r="H405" s="54">
        <v>26800</v>
      </c>
      <c r="I405" s="70">
        <v>18800</v>
      </c>
      <c r="K405" s="2" t="s">
        <v>946</v>
      </c>
      <c r="L405" s="134">
        <f t="shared" si="20"/>
        <v>0.25</v>
      </c>
    </row>
    <row r="406" spans="1:12" ht="15" customHeight="1" thickBot="1" x14ac:dyDescent="0.2">
      <c r="A406" s="127" t="s">
        <v>650</v>
      </c>
      <c r="B406" s="128"/>
      <c r="C406" s="128"/>
      <c r="D406" s="128"/>
      <c r="E406" s="89"/>
      <c r="F406" s="96">
        <f>SUM(F4:F405)</f>
        <v>4085273.05</v>
      </c>
      <c r="G406" s="97">
        <f>SUM(G4:G405)</f>
        <v>19028281.550000001</v>
      </c>
      <c r="H406" s="56">
        <f>SUM(H4:H405)</f>
        <v>4407967</v>
      </c>
      <c r="I406" s="71">
        <f>SUM(I4:I405)</f>
        <v>3762579.1</v>
      </c>
    </row>
    <row r="407" spans="1:12" ht="15" customHeight="1" x14ac:dyDescent="0.15">
      <c r="A407" s="21"/>
    </row>
  </sheetData>
  <sortState xmlns:xlrd2="http://schemas.microsoft.com/office/spreadsheetml/2017/richdata2" ref="B483:I514">
    <sortCondition ref="B483"/>
  </sortState>
  <mergeCells count="2">
    <mergeCell ref="A1:D1"/>
    <mergeCell ref="A406:D406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6</vt:i4>
      </vt:variant>
    </vt:vector>
  </HeadingPairs>
  <TitlesOfParts>
    <vt:vector size="13" baseType="lpstr">
      <vt:lpstr>기초단가산출합계(부식)</vt:lpstr>
      <vt:lpstr>1. 농산</vt:lpstr>
      <vt:lpstr>2. 과일</vt:lpstr>
      <vt:lpstr>3. 수산.건어물</vt:lpstr>
      <vt:lpstr>4. 음료, 유제품</vt:lpstr>
      <vt:lpstr>5. 육류</vt:lpstr>
      <vt:lpstr>6. 공산</vt:lpstr>
      <vt:lpstr>'1. 농산'!Print_Titles</vt:lpstr>
      <vt:lpstr>'2. 과일'!Print_Titles</vt:lpstr>
      <vt:lpstr>'3. 수산.건어물'!Print_Titles</vt:lpstr>
      <vt:lpstr>'4. 음료, 유제품'!Print_Titles</vt:lpstr>
      <vt:lpstr>'5. 육류'!Print_Titles</vt:lpstr>
      <vt:lpstr>'6. 공산'!Print_Titles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2023-12-26T09:40:31Z</dcterms:modified>
</cp:coreProperties>
</file>